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075" windowHeight="6915"/>
  </bookViews>
  <sheets>
    <sheet name="2023" sheetId="1" r:id="rId1"/>
  </sheets>
  <calcPr calcId="162913"/>
</workbook>
</file>

<file path=xl/calcChain.xml><?xml version="1.0" encoding="utf-8"?>
<calcChain xmlns="http://schemas.openxmlformats.org/spreadsheetml/2006/main">
  <c r="F51" i="1" l="1"/>
  <c r="F52" i="1"/>
  <c r="F53" i="1"/>
  <c r="C51" i="1"/>
  <c r="G51" i="1" s="1"/>
  <c r="C52" i="1"/>
  <c r="G52" i="1" s="1"/>
  <c r="C53" i="1"/>
  <c r="G53" i="1" s="1"/>
  <c r="C49" i="1"/>
  <c r="G49" i="1" s="1"/>
  <c r="F49" i="1"/>
  <c r="G79" i="1" l="1"/>
  <c r="F78" i="1"/>
  <c r="F79" i="1"/>
  <c r="F80" i="1"/>
  <c r="F81" i="1"/>
  <c r="F82" i="1"/>
  <c r="C74" i="1"/>
  <c r="G74" i="1" s="1"/>
  <c r="F74" i="1"/>
  <c r="C80" i="1"/>
  <c r="G80" i="1" s="1"/>
  <c r="C81" i="1"/>
  <c r="G81" i="1" s="1"/>
  <c r="C78" i="1"/>
  <c r="G78" i="1" s="1"/>
  <c r="F67" i="1" l="1"/>
  <c r="F73" i="1"/>
  <c r="C73" i="1"/>
  <c r="G73" i="1" s="1"/>
  <c r="F71" i="1"/>
  <c r="C71" i="1"/>
  <c r="G71" i="1" s="1"/>
  <c r="C69" i="1"/>
  <c r="G69" i="1" s="1"/>
  <c r="F69" i="1"/>
  <c r="C67" i="1"/>
  <c r="F65" i="1"/>
  <c r="C65" i="1"/>
  <c r="G65" i="1" s="1"/>
  <c r="F64" i="1"/>
  <c r="C64" i="1"/>
  <c r="G64" i="1" s="1"/>
  <c r="F61" i="1"/>
  <c r="C61" i="1"/>
  <c r="G61" i="1" s="1"/>
  <c r="F59" i="1"/>
  <c r="C59" i="1"/>
  <c r="G59" i="1" s="1"/>
  <c r="F41" i="1"/>
  <c r="C41" i="1"/>
  <c r="G41" i="1" s="1"/>
  <c r="C18" i="1"/>
  <c r="F18" i="1"/>
  <c r="G18" i="1" s="1"/>
  <c r="C17" i="1"/>
  <c r="F17" i="1"/>
  <c r="G17" i="1" s="1"/>
  <c r="F21" i="1"/>
  <c r="G21" i="1" s="1"/>
  <c r="C21" i="1"/>
  <c r="C20" i="1"/>
  <c r="F20" i="1"/>
  <c r="G20" i="1" s="1"/>
  <c r="C14" i="1"/>
  <c r="F14" i="1"/>
  <c r="G14" i="1" s="1"/>
  <c r="C36" i="1" l="1"/>
  <c r="G36" i="1" s="1"/>
  <c r="F36" i="1"/>
  <c r="F60" i="1" l="1"/>
  <c r="F62" i="1"/>
  <c r="F66" i="1"/>
  <c r="F68" i="1"/>
  <c r="F70" i="1"/>
  <c r="F72" i="1"/>
  <c r="F75" i="1"/>
  <c r="F76" i="1"/>
  <c r="F77" i="1"/>
  <c r="F8" i="1"/>
  <c r="F9" i="1"/>
  <c r="F10" i="1"/>
  <c r="F11" i="1"/>
  <c r="F12" i="1"/>
  <c r="F13" i="1"/>
  <c r="F15" i="1"/>
  <c r="F16" i="1"/>
  <c r="F19" i="1"/>
  <c r="G19" i="1" s="1"/>
  <c r="F22" i="1"/>
  <c r="F23" i="1"/>
  <c r="F24" i="1"/>
  <c r="F25" i="1"/>
  <c r="F26" i="1"/>
  <c r="F27" i="1"/>
  <c r="F28" i="1"/>
  <c r="F29" i="1"/>
  <c r="F31" i="1"/>
  <c r="F33" i="1"/>
  <c r="F34" i="1"/>
  <c r="F35" i="1"/>
  <c r="F37" i="1"/>
  <c r="F38" i="1"/>
  <c r="F39" i="1"/>
  <c r="F40" i="1"/>
  <c r="F42" i="1"/>
  <c r="F43" i="1"/>
  <c r="F44" i="1"/>
  <c r="F45" i="1"/>
  <c r="F46" i="1"/>
  <c r="F47" i="1"/>
  <c r="F48" i="1"/>
  <c r="F50" i="1"/>
  <c r="F54" i="1"/>
  <c r="F55" i="1"/>
  <c r="F56" i="1"/>
  <c r="F57" i="1"/>
  <c r="F58" i="1"/>
  <c r="F7" i="1"/>
  <c r="C19" i="1"/>
  <c r="C8" i="1" l="1"/>
  <c r="C9" i="1"/>
  <c r="C10" i="1"/>
  <c r="C11" i="1"/>
  <c r="C12" i="1"/>
  <c r="C13" i="1"/>
  <c r="C15" i="1"/>
  <c r="C16" i="1"/>
  <c r="C22" i="1"/>
  <c r="C23" i="1"/>
  <c r="G23" i="1" s="1"/>
  <c r="C24" i="1"/>
  <c r="G24" i="1" s="1"/>
  <c r="C25" i="1"/>
  <c r="C26" i="1"/>
  <c r="C27" i="1"/>
  <c r="C28" i="1"/>
  <c r="C29" i="1"/>
  <c r="C31" i="1"/>
  <c r="C35" i="1"/>
  <c r="C37" i="1"/>
  <c r="C39" i="1"/>
  <c r="C40" i="1"/>
  <c r="C43" i="1"/>
  <c r="C44" i="1"/>
  <c r="C45" i="1"/>
  <c r="C46" i="1"/>
  <c r="C47" i="1"/>
  <c r="C48" i="1"/>
  <c r="C50" i="1"/>
  <c r="C55" i="1"/>
  <c r="C57" i="1"/>
  <c r="C58" i="1"/>
  <c r="C62" i="1"/>
  <c r="C66" i="1"/>
  <c r="G66" i="1" s="1"/>
  <c r="C68" i="1"/>
  <c r="C70" i="1"/>
  <c r="C72" i="1"/>
  <c r="C75" i="1"/>
  <c r="C76" i="1"/>
  <c r="C77" i="1"/>
  <c r="C82" i="1"/>
  <c r="G82" i="1" s="1"/>
  <c r="C7" i="1"/>
  <c r="G16" i="1" l="1"/>
  <c r="G15" i="1"/>
  <c r="G13" i="1"/>
  <c r="G12" i="1"/>
  <c r="G11" i="1"/>
  <c r="G10" i="1"/>
  <c r="G9" i="1"/>
  <c r="C60" i="1"/>
  <c r="G60" i="1" s="1"/>
  <c r="C56" i="1"/>
  <c r="C54" i="1"/>
  <c r="C42" i="1"/>
  <c r="C38" i="1"/>
  <c r="C30" i="1" l="1"/>
  <c r="F30" i="1"/>
  <c r="G22" i="1"/>
  <c r="C33" i="1"/>
  <c r="G33" i="1" s="1"/>
  <c r="C34" i="1"/>
  <c r="G8" i="1"/>
  <c r="G77" i="1"/>
  <c r="G76" i="1"/>
  <c r="G75" i="1"/>
  <c r="G72" i="1"/>
  <c r="G70" i="1"/>
  <c r="G68" i="1"/>
  <c r="G67" i="1"/>
  <c r="G62" i="1"/>
  <c r="G58" i="1"/>
  <c r="G57" i="1"/>
  <c r="G55" i="1"/>
  <c r="G54" i="1" s="1"/>
  <c r="G50" i="1"/>
  <c r="G48" i="1"/>
  <c r="G47" i="1"/>
  <c r="G46" i="1"/>
  <c r="G45" i="1"/>
  <c r="G44" i="1"/>
  <c r="G43" i="1"/>
  <c r="G40" i="1"/>
  <c r="G39" i="1"/>
  <c r="G37" i="1"/>
  <c r="G35" i="1"/>
  <c r="G31" i="1"/>
  <c r="G29" i="1"/>
  <c r="G28" i="1"/>
  <c r="G27" i="1"/>
  <c r="G26" i="1"/>
  <c r="G25" i="1" l="1"/>
  <c r="G7" i="1"/>
  <c r="G56" i="1"/>
  <c r="G34" i="1"/>
  <c r="G38" i="1"/>
  <c r="G30" i="1"/>
  <c r="G42" i="1"/>
</calcChain>
</file>

<file path=xl/sharedStrings.xml><?xml version="1.0" encoding="utf-8"?>
<sst xmlns="http://schemas.openxmlformats.org/spreadsheetml/2006/main" count="193" uniqueCount="121">
  <si>
    <t>KONTO</t>
  </si>
  <si>
    <t>Predmet nabave</t>
  </si>
  <si>
    <t>Evidencijsk broj nabave</t>
  </si>
  <si>
    <t>Oznaka CPV</t>
  </si>
  <si>
    <t>Napomena</t>
  </si>
  <si>
    <t>RASHODI ZA MATERIJAL I ENERGIJU</t>
  </si>
  <si>
    <t>jednostavna nabava</t>
  </si>
  <si>
    <t>Javnu nab.organ. Županija</t>
  </si>
  <si>
    <t>Službena, radna i zaštitna odjeća i obuća</t>
  </si>
  <si>
    <t>RASHODI ZA USLUGE</t>
  </si>
  <si>
    <t>bagatelna nabava</t>
  </si>
  <si>
    <t>IV GIMNAZIJA MARKO MARULIĆ SPLIT</t>
  </si>
  <si>
    <t>Split,  30.09.2022.</t>
  </si>
  <si>
    <t xml:space="preserve">Klasa: </t>
  </si>
  <si>
    <t xml:space="preserve">Ur.broj: </t>
  </si>
  <si>
    <t>Finacijski plan 2023 KN (sa PDV)</t>
  </si>
  <si>
    <t>Finacijski plan 2023 EUR (sa PDV)</t>
  </si>
  <si>
    <t>Procjenjena vrijednost  KN   (bez PDV)</t>
  </si>
  <si>
    <t>Procjenjena vrijednost  EUR   (bez PDV)</t>
  </si>
  <si>
    <t>PLAN NABAVE ZA 2023.</t>
  </si>
  <si>
    <t>400-06/22-01</t>
  </si>
  <si>
    <t>2181-330-22-01/3-1</t>
  </si>
  <si>
    <t>USVOJENO NA ŠKOLSKOM ODBORU</t>
  </si>
  <si>
    <t>Ravnateljica</t>
  </si>
  <si>
    <t>Ninočka knežević</t>
  </si>
  <si>
    <t>Uredski materijal-pribor</t>
  </si>
  <si>
    <t>Pedagoška dokumentacija</t>
  </si>
  <si>
    <t>Uredski materijal-toneri</t>
  </si>
  <si>
    <t>Uredski materijal-papir</t>
  </si>
  <si>
    <t>Literatura (publikacije, časopisi, glasila,knjige)</t>
  </si>
  <si>
    <t>Materijal i sredstva za čišćenje</t>
  </si>
  <si>
    <t>Materijal za higijenske potrebe i njegu</t>
  </si>
  <si>
    <t>Ostali materijali za potrebe redovnog poslovanja</t>
  </si>
  <si>
    <t>Materijal i sirovine</t>
  </si>
  <si>
    <t>Namirnice</t>
  </si>
  <si>
    <t>Energija</t>
  </si>
  <si>
    <t>Električna energija</t>
  </si>
  <si>
    <t>Lož ulje</t>
  </si>
  <si>
    <t xml:space="preserve">Matrijal i dijelovi za tek.i inv.održavanje </t>
  </si>
  <si>
    <t>Materijal i dijelovi za tek.i inv.održ.građ.objekata</t>
  </si>
  <si>
    <t>Materijal i dijelovi za tek.i inv.održ.opreme</t>
  </si>
  <si>
    <t>Ostali materijal i dijelovi za tek.i inv.održavanje</t>
  </si>
  <si>
    <t>Uredski materijal</t>
  </si>
  <si>
    <t>Sitni inventar</t>
  </si>
  <si>
    <t>Materijal za higijenu-dezinfekcijska sredstva</t>
  </si>
  <si>
    <t>Materijal za higijenu-sapun i papir</t>
  </si>
  <si>
    <t>Usluge telefona, pošte i prijevoza</t>
  </si>
  <si>
    <t>Usluge telefona i telefaxa</t>
  </si>
  <si>
    <t>Usluge interneta</t>
  </si>
  <si>
    <t>Poštarina</t>
  </si>
  <si>
    <t>Usluge tekućeg i inv.održavanja građ.objekata</t>
  </si>
  <si>
    <t>Usluge tekućeg i incesticij.održav.</t>
  </si>
  <si>
    <t>Usluge tekućeg i inv.održavanja opreme</t>
  </si>
  <si>
    <t>Komunalne usluge</t>
  </si>
  <si>
    <t>Ostale usluge tek.i inv.održavanja</t>
  </si>
  <si>
    <t>Utošena voda</t>
  </si>
  <si>
    <t>Iznošenje i odvoz smeća</t>
  </si>
  <si>
    <t>Deratizacija i dezinskcija</t>
  </si>
  <si>
    <t>Dimljačarske i ekološke usluge</t>
  </si>
  <si>
    <t>Ostale komunalne usluge</t>
  </si>
  <si>
    <t>Ostale računalne usluge</t>
  </si>
  <si>
    <t>Računalne usluge</t>
  </si>
  <si>
    <t>Intelektualne i i osobne usluge</t>
  </si>
  <si>
    <t>Zdravstvene usluge</t>
  </si>
  <si>
    <t>Ostali nespomenuti rashodi poslovanja</t>
  </si>
  <si>
    <t>Ostale usluge</t>
  </si>
  <si>
    <t>Grafičke i tiskarske usluge</t>
  </si>
  <si>
    <t>Ostale nespomenute usluge (objava oglasa, koiranja i sl.)</t>
  </si>
  <si>
    <t>Nadok.troš.osobama izvan radnog odnosa</t>
  </si>
  <si>
    <t>Reprezentacija</t>
  </si>
  <si>
    <t>Članarina</t>
  </si>
  <si>
    <t>Tuzemne članarine</t>
  </si>
  <si>
    <t>Ostale pristojbe i naknade</t>
  </si>
  <si>
    <t>Pristojbe i naknade</t>
  </si>
  <si>
    <t>Ostali rashodi-rashodi protokola</t>
  </si>
  <si>
    <t>Ostali nespomenuti rahodi poslovanja rashodi protokola</t>
  </si>
  <si>
    <t>Bankarske usluge i usluge platnog prometa</t>
  </si>
  <si>
    <t>Ostali financijski rashodi</t>
  </si>
  <si>
    <t>Zatezne kamate iz poslovnih odnosa</t>
  </si>
  <si>
    <t>Usvajanjem plana nabave daje se suglasnost ravnateljici škole za pokretanje postupaka jednostavne nabave i sklapanje ugovora s najpovoljnijim</t>
  </si>
  <si>
    <t>Voditeljica računovostva</t>
  </si>
  <si>
    <t>Nediljka Varenina</t>
  </si>
  <si>
    <t>Uredska i laboratorijska oprema</t>
  </si>
  <si>
    <t>Uredska oprema i namještaj</t>
  </si>
  <si>
    <t>Laboratorijska oprema</t>
  </si>
  <si>
    <t>Instrumenti, uređaji,strojevi</t>
  </si>
  <si>
    <t>Knjige</t>
  </si>
  <si>
    <t>Knjige u knjižnici</t>
  </si>
  <si>
    <t>Računalna oprema</t>
  </si>
  <si>
    <t>30192000-1</t>
  </si>
  <si>
    <t>22822000-8</t>
  </si>
  <si>
    <t>22610000-9</t>
  </si>
  <si>
    <t>30197630-1</t>
  </si>
  <si>
    <t>39830000-9</t>
  </si>
  <si>
    <t>33761000-2</t>
  </si>
  <si>
    <t>33741300-9</t>
  </si>
  <si>
    <t>22130000-9</t>
  </si>
  <si>
    <t>09135000-5</t>
  </si>
  <si>
    <t>09135000-4</t>
  </si>
  <si>
    <t>45317000-2</t>
  </si>
  <si>
    <t>30145000-7</t>
  </si>
  <si>
    <t>44523300-5</t>
  </si>
  <si>
    <t>18830000-3(6)</t>
  </si>
  <si>
    <t>64211200-0</t>
  </si>
  <si>
    <t>64221000-1</t>
  </si>
  <si>
    <t>64121100-1</t>
  </si>
  <si>
    <t>65111000-4</t>
  </si>
  <si>
    <t>65000000-3</t>
  </si>
  <si>
    <t>85100000-0</t>
  </si>
  <si>
    <t>71000000-9</t>
  </si>
  <si>
    <t>66110000-4</t>
  </si>
  <si>
    <t>30230000-0</t>
  </si>
  <si>
    <t>39130000-3</t>
  </si>
  <si>
    <t>22113000-5</t>
  </si>
  <si>
    <t>Obvezni i preventivni zdravstveni pregledi djelatnika</t>
  </si>
  <si>
    <t>Ugovori o djelu</t>
  </si>
  <si>
    <t>Usluge odvjetnika</t>
  </si>
  <si>
    <t>Ostale intelektualne usluge</t>
  </si>
  <si>
    <t>72267000-4</t>
  </si>
  <si>
    <t>71000000-8</t>
  </si>
  <si>
    <t>ponuditeljem ili izdavanje narudžbenica najpovoljnijem ponuditelju. Ovaj plan stupa na snagu danom donošenja, a primjenjivati će se u 2023.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</si>
</sst>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7" fillId="0" borderId="0" xfId="0" applyFont="1"/>
    <xf numFmtId="4" fontId="4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4" fontId="8" fillId="0" borderId="0" xfId="0" applyNumberFormat="1" applyFont="1" applyBorder="1"/>
    <xf numFmtId="4" fontId="1" fillId="0" borderId="0" xfId="0" applyNumberFormat="1" applyFont="1" applyBorder="1"/>
    <xf numFmtId="4" fontId="7" fillId="0" borderId="0" xfId="0" applyNumberFormat="1" applyFont="1" applyBorder="1"/>
    <xf numFmtId="0" fontId="7" fillId="0" borderId="0" xfId="0" applyFont="1" applyBorder="1"/>
    <xf numFmtId="16" fontId="1" fillId="3" borderId="3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4" fontId="1" fillId="0" borderId="3" xfId="0" applyNumberFormat="1" applyFont="1" applyBorder="1"/>
    <xf numFmtId="4" fontId="1" fillId="0" borderId="1" xfId="0" applyNumberFormat="1" applyFont="1" applyBorder="1"/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4" fontId="1" fillId="0" borderId="7" xfId="0" applyNumberFormat="1" applyFont="1" applyBorder="1"/>
    <xf numFmtId="4" fontId="1" fillId="0" borderId="6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/>
    <xf numFmtId="4" fontId="1" fillId="0" borderId="9" xfId="0" applyNumberFormat="1" applyFont="1" applyBorder="1"/>
    <xf numFmtId="4" fontId="1" fillId="3" borderId="6" xfId="0" applyNumberFormat="1" applyFont="1" applyFill="1" applyBorder="1"/>
    <xf numFmtId="4" fontId="1" fillId="3" borderId="7" xfId="0" applyNumberFormat="1" applyFont="1" applyFill="1" applyBorder="1"/>
    <xf numFmtId="4" fontId="4" fillId="0" borderId="0" xfId="0" applyNumberFormat="1" applyFont="1" applyBorder="1" applyAlignment="1">
      <alignment horizontal="right"/>
    </xf>
    <xf numFmtId="0" fontId="1" fillId="0" borderId="1" xfId="0" applyFont="1" applyBorder="1"/>
    <xf numFmtId="0" fontId="1" fillId="3" borderId="1" xfId="0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3" borderId="3" xfId="0" applyFont="1" applyFill="1" applyBorder="1"/>
    <xf numFmtId="0" fontId="1" fillId="0" borderId="3" xfId="0" applyFont="1" applyFill="1" applyBorder="1"/>
    <xf numFmtId="0" fontId="1" fillId="0" borderId="1" xfId="0" applyFont="1" applyFill="1" applyBorder="1"/>
    <xf numFmtId="0" fontId="1" fillId="0" borderId="6" xfId="0" applyFont="1" applyFill="1" applyBorder="1"/>
    <xf numFmtId="0" fontId="1" fillId="0" borderId="1" xfId="0" applyFont="1" applyFill="1" applyBorder="1" applyAlignment="1">
      <alignment horizontal="right"/>
    </xf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/>
    <xf numFmtId="16" fontId="1" fillId="3" borderId="1" xfId="0" applyNumberFormat="1" applyFont="1" applyFill="1" applyBorder="1" applyAlignment="1">
      <alignment horizontal="left"/>
    </xf>
    <xf numFmtId="0" fontId="1" fillId="4" borderId="1" xfId="0" applyFont="1" applyFill="1" applyBorder="1"/>
    <xf numFmtId="0" fontId="0" fillId="0" borderId="11" xfId="0" applyBorder="1"/>
    <xf numFmtId="0" fontId="1" fillId="0" borderId="11" xfId="0" applyFont="1" applyBorder="1"/>
    <xf numFmtId="4" fontId="1" fillId="3" borderId="3" xfId="0" applyNumberFormat="1" applyFont="1" applyFill="1" applyBorder="1"/>
    <xf numFmtId="4" fontId="1" fillId="3" borderId="12" xfId="0" applyNumberFormat="1" applyFont="1" applyFill="1" applyBorder="1"/>
    <xf numFmtId="4" fontId="6" fillId="2" borderId="1" xfId="0" applyNumberFormat="1" applyFont="1" applyFill="1" applyBorder="1"/>
    <xf numFmtId="0" fontId="1" fillId="3" borderId="3" xfId="0" applyFont="1" applyFill="1" applyBorder="1" applyAlignment="1">
      <alignment horizontal="right"/>
    </xf>
    <xf numFmtId="4" fontId="6" fillId="3" borderId="1" xfId="0" applyNumberFormat="1" applyFont="1" applyFill="1" applyBorder="1"/>
    <xf numFmtId="0" fontId="1" fillId="3" borderId="4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6" fillId="4" borderId="1" xfId="0" applyNumberFormat="1" applyFont="1" applyFill="1" applyBorder="1"/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3" borderId="2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6" fillId="4" borderId="9" xfId="0" applyNumberFormat="1" applyFont="1" applyFill="1" applyBorder="1"/>
    <xf numFmtId="4" fontId="6" fillId="3" borderId="3" xfId="0" applyNumberFormat="1" applyFont="1" applyFill="1" applyBorder="1"/>
    <xf numFmtId="4" fontId="1" fillId="3" borderId="12" xfId="0" applyNumberFormat="1" applyFont="1" applyFill="1" applyBorder="1" applyAlignment="1">
      <alignment horizontal="right"/>
    </xf>
    <xf numFmtId="4" fontId="1" fillId="3" borderId="6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1" fillId="0" borderId="5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1" fillId="0" borderId="2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9" fillId="0" borderId="0" xfId="0" applyFont="1"/>
    <xf numFmtId="4" fontId="6" fillId="4" borderId="7" xfId="0" applyNumberFormat="1" applyFont="1" applyFill="1" applyBorder="1"/>
    <xf numFmtId="4" fontId="1" fillId="0" borderId="10" xfId="0" applyNumberFormat="1" applyFont="1" applyBorder="1"/>
    <xf numFmtId="0" fontId="10" fillId="0" borderId="0" xfId="0" applyFont="1"/>
    <xf numFmtId="0" fontId="1" fillId="0" borderId="3" xfId="0" applyFont="1" applyBorder="1"/>
    <xf numFmtId="4" fontId="6" fillId="3" borderId="2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1" fillId="4" borderId="3" xfId="0" applyFont="1" applyFill="1" applyBorder="1"/>
    <xf numFmtId="4" fontId="1" fillId="4" borderId="3" xfId="0" applyNumberFormat="1" applyFont="1" applyFill="1" applyBorder="1" applyAlignment="1">
      <alignment horizontal="right"/>
    </xf>
    <xf numFmtId="0" fontId="6" fillId="2" borderId="3" xfId="0" applyFont="1" applyFill="1" applyBorder="1"/>
    <xf numFmtId="4" fontId="6" fillId="2" borderId="3" xfId="0" applyNumberFormat="1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4" fontId="1" fillId="4" borderId="1" xfId="0" applyNumberFormat="1" applyFont="1" applyFill="1" applyBorder="1"/>
    <xf numFmtId="0" fontId="1" fillId="4" borderId="1" xfId="0" applyFont="1" applyFill="1" applyBorder="1" applyAlignment="1">
      <alignment horizontal="right"/>
    </xf>
    <xf numFmtId="0" fontId="6" fillId="2" borderId="1" xfId="0" applyFont="1" applyFill="1" applyBorder="1"/>
    <xf numFmtId="0" fontId="11" fillId="0" borderId="0" xfId="0" applyFont="1"/>
    <xf numFmtId="4" fontId="7" fillId="0" borderId="0" xfId="0" applyNumberFormat="1" applyFont="1"/>
    <xf numFmtId="0" fontId="1" fillId="4" borderId="2" xfId="0" applyFont="1" applyFill="1" applyBorder="1" applyAlignment="1">
      <alignment horizontal="right"/>
    </xf>
    <xf numFmtId="4" fontId="6" fillId="3" borderId="7" xfId="0" applyNumberFormat="1" applyFont="1" applyFill="1" applyBorder="1"/>
    <xf numFmtId="4" fontId="1" fillId="4" borderId="7" xfId="0" applyNumberFormat="1" applyFont="1" applyFill="1" applyBorder="1" applyAlignment="1">
      <alignment horizontal="right"/>
    </xf>
    <xf numFmtId="4" fontId="6" fillId="2" borderId="5" xfId="0" applyNumberFormat="1" applyFont="1" applyFill="1" applyBorder="1"/>
    <xf numFmtId="4" fontId="6" fillId="2" borderId="4" xfId="0" applyNumberFormat="1" applyFont="1" applyFill="1" applyBorder="1" applyAlignment="1">
      <alignment horizontal="right"/>
    </xf>
    <xf numFmtId="16" fontId="6" fillId="2" borderId="3" xfId="0" applyNumberFormat="1" applyFont="1" applyFill="1" applyBorder="1" applyAlignment="1">
      <alignment horizontal="left"/>
    </xf>
    <xf numFmtId="0" fontId="1" fillId="4" borderId="7" xfId="0" applyFont="1" applyFill="1" applyBorder="1"/>
    <xf numFmtId="0" fontId="1" fillId="4" borderId="8" xfId="0" applyFont="1" applyFill="1" applyBorder="1" applyAlignment="1">
      <alignment horizontal="right"/>
    </xf>
    <xf numFmtId="4" fontId="1" fillId="4" borderId="2" xfId="0" applyNumberFormat="1" applyFont="1" applyFill="1" applyBorder="1" applyAlignment="1">
      <alignment horizontal="right"/>
    </xf>
    <xf numFmtId="0" fontId="1" fillId="4" borderId="10" xfId="0" applyFont="1" applyFill="1" applyBorder="1"/>
    <xf numFmtId="4" fontId="6" fillId="5" borderId="1" xfId="0" applyNumberFormat="1" applyFont="1" applyFill="1" applyBorder="1"/>
    <xf numFmtId="0" fontId="6" fillId="5" borderId="1" xfId="0" applyFont="1" applyFill="1" applyBorder="1"/>
    <xf numFmtId="4" fontId="6" fillId="5" borderId="2" xfId="0" applyNumberFormat="1" applyFont="1" applyFill="1" applyBorder="1" applyAlignment="1">
      <alignment horizontal="right"/>
    </xf>
    <xf numFmtId="0" fontId="6" fillId="5" borderId="10" xfId="0" applyFont="1" applyFill="1" applyBorder="1"/>
    <xf numFmtId="4" fontId="6" fillId="5" borderId="6" xfId="0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1" fillId="3" borderId="10" xfId="0" applyFont="1" applyFill="1" applyBorder="1"/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16" fontId="12" fillId="0" borderId="15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"/>
  <sheetViews>
    <sheetView tabSelected="1" topLeftCell="A43" workbookViewId="0">
      <selection activeCell="D88" sqref="D88"/>
    </sheetView>
  </sheetViews>
  <sheetFormatPr defaultRowHeight="15" x14ac:dyDescent="0.25"/>
  <cols>
    <col min="1" max="1" width="7.140625" style="1" customWidth="1"/>
    <col min="2" max="3" width="11.7109375" style="1" customWidth="1"/>
    <col min="4" max="4" width="35.5703125" customWidth="1"/>
    <col min="5" max="5" width="8.42578125" customWidth="1"/>
    <col min="6" max="6" width="11.5703125" customWidth="1"/>
    <col min="7" max="7" width="11" customWidth="1"/>
    <col min="8" max="8" width="11.28515625" customWidth="1"/>
    <col min="9" max="9" width="15" customWidth="1"/>
    <col min="10" max="10" width="13.42578125" customWidth="1"/>
    <col min="11" max="11" width="11" customWidth="1"/>
    <col min="12" max="12" width="8.85546875" customWidth="1"/>
    <col min="13" max="13" width="10.28515625" customWidth="1"/>
    <col min="14" max="14" width="8.42578125" customWidth="1"/>
    <col min="15" max="18" width="9.5703125" customWidth="1"/>
    <col min="19" max="20" width="9.7109375" customWidth="1"/>
    <col min="23" max="23" width="11.5703125" customWidth="1"/>
    <col min="255" max="255" width="10.28515625" customWidth="1"/>
    <col min="256" max="256" width="14.28515625" customWidth="1"/>
    <col min="257" max="257" width="24.85546875" customWidth="1"/>
    <col min="258" max="258" width="8.42578125" customWidth="1"/>
    <col min="259" max="259" width="11.7109375" customWidth="1"/>
    <col min="260" max="260" width="10.5703125" customWidth="1"/>
    <col min="261" max="261" width="8.7109375" customWidth="1"/>
    <col min="262" max="262" width="9.85546875" customWidth="1"/>
    <col min="263" max="263" width="9.28515625" customWidth="1"/>
    <col min="264" max="264" width="10.5703125" bestFit="1" customWidth="1"/>
    <col min="265" max="265" width="17.140625" customWidth="1"/>
    <col min="266" max="266" width="13.42578125" customWidth="1"/>
    <col min="267" max="267" width="11" customWidth="1"/>
    <col min="268" max="268" width="8.85546875" customWidth="1"/>
    <col min="269" max="269" width="10.28515625" customWidth="1"/>
    <col min="270" max="270" width="8.42578125" customWidth="1"/>
    <col min="271" max="274" width="9.5703125" customWidth="1"/>
    <col min="275" max="276" width="9.7109375" customWidth="1"/>
    <col min="279" max="279" width="11.5703125" customWidth="1"/>
    <col min="511" max="511" width="10.28515625" customWidth="1"/>
    <col min="512" max="512" width="14.28515625" customWidth="1"/>
    <col min="513" max="513" width="24.85546875" customWidth="1"/>
    <col min="514" max="514" width="8.42578125" customWidth="1"/>
    <col min="515" max="515" width="11.7109375" customWidth="1"/>
    <col min="516" max="516" width="10.5703125" customWidth="1"/>
    <col min="517" max="517" width="8.7109375" customWidth="1"/>
    <col min="518" max="518" width="9.85546875" customWidth="1"/>
    <col min="519" max="519" width="9.28515625" customWidth="1"/>
    <col min="520" max="520" width="10.5703125" bestFit="1" customWidth="1"/>
    <col min="521" max="521" width="17.140625" customWidth="1"/>
    <col min="522" max="522" width="13.42578125" customWidth="1"/>
    <col min="523" max="523" width="11" customWidth="1"/>
    <col min="524" max="524" width="8.85546875" customWidth="1"/>
    <col min="525" max="525" width="10.28515625" customWidth="1"/>
    <col min="526" max="526" width="8.42578125" customWidth="1"/>
    <col min="527" max="530" width="9.5703125" customWidth="1"/>
    <col min="531" max="532" width="9.7109375" customWidth="1"/>
    <col min="535" max="535" width="11.5703125" customWidth="1"/>
    <col min="767" max="767" width="10.28515625" customWidth="1"/>
    <col min="768" max="768" width="14.28515625" customWidth="1"/>
    <col min="769" max="769" width="24.85546875" customWidth="1"/>
    <col min="770" max="770" width="8.42578125" customWidth="1"/>
    <col min="771" max="771" width="11.7109375" customWidth="1"/>
    <col min="772" max="772" width="10.5703125" customWidth="1"/>
    <col min="773" max="773" width="8.7109375" customWidth="1"/>
    <col min="774" max="774" width="9.85546875" customWidth="1"/>
    <col min="775" max="775" width="9.28515625" customWidth="1"/>
    <col min="776" max="776" width="10.5703125" bestFit="1" customWidth="1"/>
    <col min="777" max="777" width="17.140625" customWidth="1"/>
    <col min="778" max="778" width="13.42578125" customWidth="1"/>
    <col min="779" max="779" width="11" customWidth="1"/>
    <col min="780" max="780" width="8.85546875" customWidth="1"/>
    <col min="781" max="781" width="10.28515625" customWidth="1"/>
    <col min="782" max="782" width="8.42578125" customWidth="1"/>
    <col min="783" max="786" width="9.5703125" customWidth="1"/>
    <col min="787" max="788" width="9.7109375" customWidth="1"/>
    <col min="791" max="791" width="11.5703125" customWidth="1"/>
    <col min="1023" max="1023" width="10.28515625" customWidth="1"/>
    <col min="1024" max="1024" width="14.28515625" customWidth="1"/>
    <col min="1025" max="1025" width="24.85546875" customWidth="1"/>
    <col min="1026" max="1026" width="8.42578125" customWidth="1"/>
    <col min="1027" max="1027" width="11.7109375" customWidth="1"/>
    <col min="1028" max="1028" width="10.5703125" customWidth="1"/>
    <col min="1029" max="1029" width="8.7109375" customWidth="1"/>
    <col min="1030" max="1030" width="9.85546875" customWidth="1"/>
    <col min="1031" max="1031" width="9.28515625" customWidth="1"/>
    <col min="1032" max="1032" width="10.5703125" bestFit="1" customWidth="1"/>
    <col min="1033" max="1033" width="17.140625" customWidth="1"/>
    <col min="1034" max="1034" width="13.42578125" customWidth="1"/>
    <col min="1035" max="1035" width="11" customWidth="1"/>
    <col min="1036" max="1036" width="8.85546875" customWidth="1"/>
    <col min="1037" max="1037" width="10.28515625" customWidth="1"/>
    <col min="1038" max="1038" width="8.42578125" customWidth="1"/>
    <col min="1039" max="1042" width="9.5703125" customWidth="1"/>
    <col min="1043" max="1044" width="9.7109375" customWidth="1"/>
    <col min="1047" max="1047" width="11.5703125" customWidth="1"/>
    <col min="1279" max="1279" width="10.28515625" customWidth="1"/>
    <col min="1280" max="1280" width="14.28515625" customWidth="1"/>
    <col min="1281" max="1281" width="24.85546875" customWidth="1"/>
    <col min="1282" max="1282" width="8.42578125" customWidth="1"/>
    <col min="1283" max="1283" width="11.7109375" customWidth="1"/>
    <col min="1284" max="1284" width="10.5703125" customWidth="1"/>
    <col min="1285" max="1285" width="8.7109375" customWidth="1"/>
    <col min="1286" max="1286" width="9.85546875" customWidth="1"/>
    <col min="1287" max="1287" width="9.28515625" customWidth="1"/>
    <col min="1288" max="1288" width="10.5703125" bestFit="1" customWidth="1"/>
    <col min="1289" max="1289" width="17.140625" customWidth="1"/>
    <col min="1290" max="1290" width="13.42578125" customWidth="1"/>
    <col min="1291" max="1291" width="11" customWidth="1"/>
    <col min="1292" max="1292" width="8.85546875" customWidth="1"/>
    <col min="1293" max="1293" width="10.28515625" customWidth="1"/>
    <col min="1294" max="1294" width="8.42578125" customWidth="1"/>
    <col min="1295" max="1298" width="9.5703125" customWidth="1"/>
    <col min="1299" max="1300" width="9.7109375" customWidth="1"/>
    <col min="1303" max="1303" width="11.5703125" customWidth="1"/>
    <col min="1535" max="1535" width="10.28515625" customWidth="1"/>
    <col min="1536" max="1536" width="14.28515625" customWidth="1"/>
    <col min="1537" max="1537" width="24.85546875" customWidth="1"/>
    <col min="1538" max="1538" width="8.42578125" customWidth="1"/>
    <col min="1539" max="1539" width="11.7109375" customWidth="1"/>
    <col min="1540" max="1540" width="10.5703125" customWidth="1"/>
    <col min="1541" max="1541" width="8.7109375" customWidth="1"/>
    <col min="1542" max="1542" width="9.85546875" customWidth="1"/>
    <col min="1543" max="1543" width="9.28515625" customWidth="1"/>
    <col min="1544" max="1544" width="10.5703125" bestFit="1" customWidth="1"/>
    <col min="1545" max="1545" width="17.140625" customWidth="1"/>
    <col min="1546" max="1546" width="13.42578125" customWidth="1"/>
    <col min="1547" max="1547" width="11" customWidth="1"/>
    <col min="1548" max="1548" width="8.85546875" customWidth="1"/>
    <col min="1549" max="1549" width="10.28515625" customWidth="1"/>
    <col min="1550" max="1550" width="8.42578125" customWidth="1"/>
    <col min="1551" max="1554" width="9.5703125" customWidth="1"/>
    <col min="1555" max="1556" width="9.7109375" customWidth="1"/>
    <col min="1559" max="1559" width="11.5703125" customWidth="1"/>
    <col min="1791" max="1791" width="10.28515625" customWidth="1"/>
    <col min="1792" max="1792" width="14.28515625" customWidth="1"/>
    <col min="1793" max="1793" width="24.85546875" customWidth="1"/>
    <col min="1794" max="1794" width="8.42578125" customWidth="1"/>
    <col min="1795" max="1795" width="11.7109375" customWidth="1"/>
    <col min="1796" max="1796" width="10.5703125" customWidth="1"/>
    <col min="1797" max="1797" width="8.7109375" customWidth="1"/>
    <col min="1798" max="1798" width="9.85546875" customWidth="1"/>
    <col min="1799" max="1799" width="9.28515625" customWidth="1"/>
    <col min="1800" max="1800" width="10.5703125" bestFit="1" customWidth="1"/>
    <col min="1801" max="1801" width="17.140625" customWidth="1"/>
    <col min="1802" max="1802" width="13.42578125" customWidth="1"/>
    <col min="1803" max="1803" width="11" customWidth="1"/>
    <col min="1804" max="1804" width="8.85546875" customWidth="1"/>
    <col min="1805" max="1805" width="10.28515625" customWidth="1"/>
    <col min="1806" max="1806" width="8.42578125" customWidth="1"/>
    <col min="1807" max="1810" width="9.5703125" customWidth="1"/>
    <col min="1811" max="1812" width="9.7109375" customWidth="1"/>
    <col min="1815" max="1815" width="11.5703125" customWidth="1"/>
    <col min="2047" max="2047" width="10.28515625" customWidth="1"/>
    <col min="2048" max="2048" width="14.28515625" customWidth="1"/>
    <col min="2049" max="2049" width="24.85546875" customWidth="1"/>
    <col min="2050" max="2050" width="8.42578125" customWidth="1"/>
    <col min="2051" max="2051" width="11.7109375" customWidth="1"/>
    <col min="2052" max="2052" width="10.5703125" customWidth="1"/>
    <col min="2053" max="2053" width="8.7109375" customWidth="1"/>
    <col min="2054" max="2054" width="9.85546875" customWidth="1"/>
    <col min="2055" max="2055" width="9.28515625" customWidth="1"/>
    <col min="2056" max="2056" width="10.5703125" bestFit="1" customWidth="1"/>
    <col min="2057" max="2057" width="17.140625" customWidth="1"/>
    <col min="2058" max="2058" width="13.42578125" customWidth="1"/>
    <col min="2059" max="2059" width="11" customWidth="1"/>
    <col min="2060" max="2060" width="8.85546875" customWidth="1"/>
    <col min="2061" max="2061" width="10.28515625" customWidth="1"/>
    <col min="2062" max="2062" width="8.42578125" customWidth="1"/>
    <col min="2063" max="2066" width="9.5703125" customWidth="1"/>
    <col min="2067" max="2068" width="9.7109375" customWidth="1"/>
    <col min="2071" max="2071" width="11.5703125" customWidth="1"/>
    <col min="2303" max="2303" width="10.28515625" customWidth="1"/>
    <col min="2304" max="2304" width="14.28515625" customWidth="1"/>
    <col min="2305" max="2305" width="24.85546875" customWidth="1"/>
    <col min="2306" max="2306" width="8.42578125" customWidth="1"/>
    <col min="2307" max="2307" width="11.7109375" customWidth="1"/>
    <col min="2308" max="2308" width="10.5703125" customWidth="1"/>
    <col min="2309" max="2309" width="8.7109375" customWidth="1"/>
    <col min="2310" max="2310" width="9.85546875" customWidth="1"/>
    <col min="2311" max="2311" width="9.28515625" customWidth="1"/>
    <col min="2312" max="2312" width="10.5703125" bestFit="1" customWidth="1"/>
    <col min="2313" max="2313" width="17.140625" customWidth="1"/>
    <col min="2314" max="2314" width="13.42578125" customWidth="1"/>
    <col min="2315" max="2315" width="11" customWidth="1"/>
    <col min="2316" max="2316" width="8.85546875" customWidth="1"/>
    <col min="2317" max="2317" width="10.28515625" customWidth="1"/>
    <col min="2318" max="2318" width="8.42578125" customWidth="1"/>
    <col min="2319" max="2322" width="9.5703125" customWidth="1"/>
    <col min="2323" max="2324" width="9.7109375" customWidth="1"/>
    <col min="2327" max="2327" width="11.5703125" customWidth="1"/>
    <col min="2559" max="2559" width="10.28515625" customWidth="1"/>
    <col min="2560" max="2560" width="14.28515625" customWidth="1"/>
    <col min="2561" max="2561" width="24.85546875" customWidth="1"/>
    <col min="2562" max="2562" width="8.42578125" customWidth="1"/>
    <col min="2563" max="2563" width="11.7109375" customWidth="1"/>
    <col min="2564" max="2564" width="10.5703125" customWidth="1"/>
    <col min="2565" max="2565" width="8.7109375" customWidth="1"/>
    <col min="2566" max="2566" width="9.85546875" customWidth="1"/>
    <col min="2567" max="2567" width="9.28515625" customWidth="1"/>
    <col min="2568" max="2568" width="10.5703125" bestFit="1" customWidth="1"/>
    <col min="2569" max="2569" width="17.140625" customWidth="1"/>
    <col min="2570" max="2570" width="13.42578125" customWidth="1"/>
    <col min="2571" max="2571" width="11" customWidth="1"/>
    <col min="2572" max="2572" width="8.85546875" customWidth="1"/>
    <col min="2573" max="2573" width="10.28515625" customWidth="1"/>
    <col min="2574" max="2574" width="8.42578125" customWidth="1"/>
    <col min="2575" max="2578" width="9.5703125" customWidth="1"/>
    <col min="2579" max="2580" width="9.7109375" customWidth="1"/>
    <col min="2583" max="2583" width="11.5703125" customWidth="1"/>
    <col min="2815" max="2815" width="10.28515625" customWidth="1"/>
    <col min="2816" max="2816" width="14.28515625" customWidth="1"/>
    <col min="2817" max="2817" width="24.85546875" customWidth="1"/>
    <col min="2818" max="2818" width="8.42578125" customWidth="1"/>
    <col min="2819" max="2819" width="11.7109375" customWidth="1"/>
    <col min="2820" max="2820" width="10.5703125" customWidth="1"/>
    <col min="2821" max="2821" width="8.7109375" customWidth="1"/>
    <col min="2822" max="2822" width="9.85546875" customWidth="1"/>
    <col min="2823" max="2823" width="9.28515625" customWidth="1"/>
    <col min="2824" max="2824" width="10.5703125" bestFit="1" customWidth="1"/>
    <col min="2825" max="2825" width="17.140625" customWidth="1"/>
    <col min="2826" max="2826" width="13.42578125" customWidth="1"/>
    <col min="2827" max="2827" width="11" customWidth="1"/>
    <col min="2828" max="2828" width="8.85546875" customWidth="1"/>
    <col min="2829" max="2829" width="10.28515625" customWidth="1"/>
    <col min="2830" max="2830" width="8.42578125" customWidth="1"/>
    <col min="2831" max="2834" width="9.5703125" customWidth="1"/>
    <col min="2835" max="2836" width="9.7109375" customWidth="1"/>
    <col min="2839" max="2839" width="11.5703125" customWidth="1"/>
    <col min="3071" max="3071" width="10.28515625" customWidth="1"/>
    <col min="3072" max="3072" width="14.28515625" customWidth="1"/>
    <col min="3073" max="3073" width="24.85546875" customWidth="1"/>
    <col min="3074" max="3074" width="8.42578125" customWidth="1"/>
    <col min="3075" max="3075" width="11.7109375" customWidth="1"/>
    <col min="3076" max="3076" width="10.5703125" customWidth="1"/>
    <col min="3077" max="3077" width="8.7109375" customWidth="1"/>
    <col min="3078" max="3078" width="9.85546875" customWidth="1"/>
    <col min="3079" max="3079" width="9.28515625" customWidth="1"/>
    <col min="3080" max="3080" width="10.5703125" bestFit="1" customWidth="1"/>
    <col min="3081" max="3081" width="17.140625" customWidth="1"/>
    <col min="3082" max="3082" width="13.42578125" customWidth="1"/>
    <col min="3083" max="3083" width="11" customWidth="1"/>
    <col min="3084" max="3084" width="8.85546875" customWidth="1"/>
    <col min="3085" max="3085" width="10.28515625" customWidth="1"/>
    <col min="3086" max="3086" width="8.42578125" customWidth="1"/>
    <col min="3087" max="3090" width="9.5703125" customWidth="1"/>
    <col min="3091" max="3092" width="9.7109375" customWidth="1"/>
    <col min="3095" max="3095" width="11.5703125" customWidth="1"/>
    <col min="3327" max="3327" width="10.28515625" customWidth="1"/>
    <col min="3328" max="3328" width="14.28515625" customWidth="1"/>
    <col min="3329" max="3329" width="24.85546875" customWidth="1"/>
    <col min="3330" max="3330" width="8.42578125" customWidth="1"/>
    <col min="3331" max="3331" width="11.7109375" customWidth="1"/>
    <col min="3332" max="3332" width="10.5703125" customWidth="1"/>
    <col min="3333" max="3333" width="8.7109375" customWidth="1"/>
    <col min="3334" max="3334" width="9.85546875" customWidth="1"/>
    <col min="3335" max="3335" width="9.28515625" customWidth="1"/>
    <col min="3336" max="3336" width="10.5703125" bestFit="1" customWidth="1"/>
    <col min="3337" max="3337" width="17.140625" customWidth="1"/>
    <col min="3338" max="3338" width="13.42578125" customWidth="1"/>
    <col min="3339" max="3339" width="11" customWidth="1"/>
    <col min="3340" max="3340" width="8.85546875" customWidth="1"/>
    <col min="3341" max="3341" width="10.28515625" customWidth="1"/>
    <col min="3342" max="3342" width="8.42578125" customWidth="1"/>
    <col min="3343" max="3346" width="9.5703125" customWidth="1"/>
    <col min="3347" max="3348" width="9.7109375" customWidth="1"/>
    <col min="3351" max="3351" width="11.5703125" customWidth="1"/>
    <col min="3583" max="3583" width="10.28515625" customWidth="1"/>
    <col min="3584" max="3584" width="14.28515625" customWidth="1"/>
    <col min="3585" max="3585" width="24.85546875" customWidth="1"/>
    <col min="3586" max="3586" width="8.42578125" customWidth="1"/>
    <col min="3587" max="3587" width="11.7109375" customWidth="1"/>
    <col min="3588" max="3588" width="10.5703125" customWidth="1"/>
    <col min="3589" max="3589" width="8.7109375" customWidth="1"/>
    <col min="3590" max="3590" width="9.85546875" customWidth="1"/>
    <col min="3591" max="3591" width="9.28515625" customWidth="1"/>
    <col min="3592" max="3592" width="10.5703125" bestFit="1" customWidth="1"/>
    <col min="3593" max="3593" width="17.140625" customWidth="1"/>
    <col min="3594" max="3594" width="13.42578125" customWidth="1"/>
    <col min="3595" max="3595" width="11" customWidth="1"/>
    <col min="3596" max="3596" width="8.85546875" customWidth="1"/>
    <col min="3597" max="3597" width="10.28515625" customWidth="1"/>
    <col min="3598" max="3598" width="8.42578125" customWidth="1"/>
    <col min="3599" max="3602" width="9.5703125" customWidth="1"/>
    <col min="3603" max="3604" width="9.7109375" customWidth="1"/>
    <col min="3607" max="3607" width="11.5703125" customWidth="1"/>
    <col min="3839" max="3839" width="10.28515625" customWidth="1"/>
    <col min="3840" max="3840" width="14.28515625" customWidth="1"/>
    <col min="3841" max="3841" width="24.85546875" customWidth="1"/>
    <col min="3842" max="3842" width="8.42578125" customWidth="1"/>
    <col min="3843" max="3843" width="11.7109375" customWidth="1"/>
    <col min="3844" max="3844" width="10.5703125" customWidth="1"/>
    <col min="3845" max="3845" width="8.7109375" customWidth="1"/>
    <col min="3846" max="3846" width="9.85546875" customWidth="1"/>
    <col min="3847" max="3847" width="9.28515625" customWidth="1"/>
    <col min="3848" max="3848" width="10.5703125" bestFit="1" customWidth="1"/>
    <col min="3849" max="3849" width="17.140625" customWidth="1"/>
    <col min="3850" max="3850" width="13.42578125" customWidth="1"/>
    <col min="3851" max="3851" width="11" customWidth="1"/>
    <col min="3852" max="3852" width="8.85546875" customWidth="1"/>
    <col min="3853" max="3853" width="10.28515625" customWidth="1"/>
    <col min="3854" max="3854" width="8.42578125" customWidth="1"/>
    <col min="3855" max="3858" width="9.5703125" customWidth="1"/>
    <col min="3859" max="3860" width="9.7109375" customWidth="1"/>
    <col min="3863" max="3863" width="11.5703125" customWidth="1"/>
    <col min="4095" max="4095" width="10.28515625" customWidth="1"/>
    <col min="4096" max="4096" width="14.28515625" customWidth="1"/>
    <col min="4097" max="4097" width="24.85546875" customWidth="1"/>
    <col min="4098" max="4098" width="8.42578125" customWidth="1"/>
    <col min="4099" max="4099" width="11.7109375" customWidth="1"/>
    <col min="4100" max="4100" width="10.5703125" customWidth="1"/>
    <col min="4101" max="4101" width="8.7109375" customWidth="1"/>
    <col min="4102" max="4102" width="9.85546875" customWidth="1"/>
    <col min="4103" max="4103" width="9.28515625" customWidth="1"/>
    <col min="4104" max="4104" width="10.5703125" bestFit="1" customWidth="1"/>
    <col min="4105" max="4105" width="17.140625" customWidth="1"/>
    <col min="4106" max="4106" width="13.42578125" customWidth="1"/>
    <col min="4107" max="4107" width="11" customWidth="1"/>
    <col min="4108" max="4108" width="8.85546875" customWidth="1"/>
    <col min="4109" max="4109" width="10.28515625" customWidth="1"/>
    <col min="4110" max="4110" width="8.42578125" customWidth="1"/>
    <col min="4111" max="4114" width="9.5703125" customWidth="1"/>
    <col min="4115" max="4116" width="9.7109375" customWidth="1"/>
    <col min="4119" max="4119" width="11.5703125" customWidth="1"/>
    <col min="4351" max="4351" width="10.28515625" customWidth="1"/>
    <col min="4352" max="4352" width="14.28515625" customWidth="1"/>
    <col min="4353" max="4353" width="24.85546875" customWidth="1"/>
    <col min="4354" max="4354" width="8.42578125" customWidth="1"/>
    <col min="4355" max="4355" width="11.7109375" customWidth="1"/>
    <col min="4356" max="4356" width="10.5703125" customWidth="1"/>
    <col min="4357" max="4357" width="8.7109375" customWidth="1"/>
    <col min="4358" max="4358" width="9.85546875" customWidth="1"/>
    <col min="4359" max="4359" width="9.28515625" customWidth="1"/>
    <col min="4360" max="4360" width="10.5703125" bestFit="1" customWidth="1"/>
    <col min="4361" max="4361" width="17.140625" customWidth="1"/>
    <col min="4362" max="4362" width="13.42578125" customWidth="1"/>
    <col min="4363" max="4363" width="11" customWidth="1"/>
    <col min="4364" max="4364" width="8.85546875" customWidth="1"/>
    <col min="4365" max="4365" width="10.28515625" customWidth="1"/>
    <col min="4366" max="4366" width="8.42578125" customWidth="1"/>
    <col min="4367" max="4370" width="9.5703125" customWidth="1"/>
    <col min="4371" max="4372" width="9.7109375" customWidth="1"/>
    <col min="4375" max="4375" width="11.5703125" customWidth="1"/>
    <col min="4607" max="4607" width="10.28515625" customWidth="1"/>
    <col min="4608" max="4608" width="14.28515625" customWidth="1"/>
    <col min="4609" max="4609" width="24.85546875" customWidth="1"/>
    <col min="4610" max="4610" width="8.42578125" customWidth="1"/>
    <col min="4611" max="4611" width="11.7109375" customWidth="1"/>
    <col min="4612" max="4612" width="10.5703125" customWidth="1"/>
    <col min="4613" max="4613" width="8.7109375" customWidth="1"/>
    <col min="4614" max="4614" width="9.85546875" customWidth="1"/>
    <col min="4615" max="4615" width="9.28515625" customWidth="1"/>
    <col min="4616" max="4616" width="10.5703125" bestFit="1" customWidth="1"/>
    <col min="4617" max="4617" width="17.140625" customWidth="1"/>
    <col min="4618" max="4618" width="13.42578125" customWidth="1"/>
    <col min="4619" max="4619" width="11" customWidth="1"/>
    <col min="4620" max="4620" width="8.85546875" customWidth="1"/>
    <col min="4621" max="4621" width="10.28515625" customWidth="1"/>
    <col min="4622" max="4622" width="8.42578125" customWidth="1"/>
    <col min="4623" max="4626" width="9.5703125" customWidth="1"/>
    <col min="4627" max="4628" width="9.7109375" customWidth="1"/>
    <col min="4631" max="4631" width="11.5703125" customWidth="1"/>
    <col min="4863" max="4863" width="10.28515625" customWidth="1"/>
    <col min="4864" max="4864" width="14.28515625" customWidth="1"/>
    <col min="4865" max="4865" width="24.85546875" customWidth="1"/>
    <col min="4866" max="4866" width="8.42578125" customWidth="1"/>
    <col min="4867" max="4867" width="11.7109375" customWidth="1"/>
    <col min="4868" max="4868" width="10.5703125" customWidth="1"/>
    <col min="4869" max="4869" width="8.7109375" customWidth="1"/>
    <col min="4870" max="4870" width="9.85546875" customWidth="1"/>
    <col min="4871" max="4871" width="9.28515625" customWidth="1"/>
    <col min="4872" max="4872" width="10.5703125" bestFit="1" customWidth="1"/>
    <col min="4873" max="4873" width="17.140625" customWidth="1"/>
    <col min="4874" max="4874" width="13.42578125" customWidth="1"/>
    <col min="4875" max="4875" width="11" customWidth="1"/>
    <col min="4876" max="4876" width="8.85546875" customWidth="1"/>
    <col min="4877" max="4877" width="10.28515625" customWidth="1"/>
    <col min="4878" max="4878" width="8.42578125" customWidth="1"/>
    <col min="4879" max="4882" width="9.5703125" customWidth="1"/>
    <col min="4883" max="4884" width="9.7109375" customWidth="1"/>
    <col min="4887" max="4887" width="11.5703125" customWidth="1"/>
    <col min="5119" max="5119" width="10.28515625" customWidth="1"/>
    <col min="5120" max="5120" width="14.28515625" customWidth="1"/>
    <col min="5121" max="5121" width="24.85546875" customWidth="1"/>
    <col min="5122" max="5122" width="8.42578125" customWidth="1"/>
    <col min="5123" max="5123" width="11.7109375" customWidth="1"/>
    <col min="5124" max="5124" width="10.5703125" customWidth="1"/>
    <col min="5125" max="5125" width="8.7109375" customWidth="1"/>
    <col min="5126" max="5126" width="9.85546875" customWidth="1"/>
    <col min="5127" max="5127" width="9.28515625" customWidth="1"/>
    <col min="5128" max="5128" width="10.5703125" bestFit="1" customWidth="1"/>
    <col min="5129" max="5129" width="17.140625" customWidth="1"/>
    <col min="5130" max="5130" width="13.42578125" customWidth="1"/>
    <col min="5131" max="5131" width="11" customWidth="1"/>
    <col min="5132" max="5132" width="8.85546875" customWidth="1"/>
    <col min="5133" max="5133" width="10.28515625" customWidth="1"/>
    <col min="5134" max="5134" width="8.42578125" customWidth="1"/>
    <col min="5135" max="5138" width="9.5703125" customWidth="1"/>
    <col min="5139" max="5140" width="9.7109375" customWidth="1"/>
    <col min="5143" max="5143" width="11.5703125" customWidth="1"/>
    <col min="5375" max="5375" width="10.28515625" customWidth="1"/>
    <col min="5376" max="5376" width="14.28515625" customWidth="1"/>
    <col min="5377" max="5377" width="24.85546875" customWidth="1"/>
    <col min="5378" max="5378" width="8.42578125" customWidth="1"/>
    <col min="5379" max="5379" width="11.7109375" customWidth="1"/>
    <col min="5380" max="5380" width="10.5703125" customWidth="1"/>
    <col min="5381" max="5381" width="8.7109375" customWidth="1"/>
    <col min="5382" max="5382" width="9.85546875" customWidth="1"/>
    <col min="5383" max="5383" width="9.28515625" customWidth="1"/>
    <col min="5384" max="5384" width="10.5703125" bestFit="1" customWidth="1"/>
    <col min="5385" max="5385" width="17.140625" customWidth="1"/>
    <col min="5386" max="5386" width="13.42578125" customWidth="1"/>
    <col min="5387" max="5387" width="11" customWidth="1"/>
    <col min="5388" max="5388" width="8.85546875" customWidth="1"/>
    <col min="5389" max="5389" width="10.28515625" customWidth="1"/>
    <col min="5390" max="5390" width="8.42578125" customWidth="1"/>
    <col min="5391" max="5394" width="9.5703125" customWidth="1"/>
    <col min="5395" max="5396" width="9.7109375" customWidth="1"/>
    <col min="5399" max="5399" width="11.5703125" customWidth="1"/>
    <col min="5631" max="5631" width="10.28515625" customWidth="1"/>
    <col min="5632" max="5632" width="14.28515625" customWidth="1"/>
    <col min="5633" max="5633" width="24.85546875" customWidth="1"/>
    <col min="5634" max="5634" width="8.42578125" customWidth="1"/>
    <col min="5635" max="5635" width="11.7109375" customWidth="1"/>
    <col min="5636" max="5636" width="10.5703125" customWidth="1"/>
    <col min="5637" max="5637" width="8.7109375" customWidth="1"/>
    <col min="5638" max="5638" width="9.85546875" customWidth="1"/>
    <col min="5639" max="5639" width="9.28515625" customWidth="1"/>
    <col min="5640" max="5640" width="10.5703125" bestFit="1" customWidth="1"/>
    <col min="5641" max="5641" width="17.140625" customWidth="1"/>
    <col min="5642" max="5642" width="13.42578125" customWidth="1"/>
    <col min="5643" max="5643" width="11" customWidth="1"/>
    <col min="5644" max="5644" width="8.85546875" customWidth="1"/>
    <col min="5645" max="5645" width="10.28515625" customWidth="1"/>
    <col min="5646" max="5646" width="8.42578125" customWidth="1"/>
    <col min="5647" max="5650" width="9.5703125" customWidth="1"/>
    <col min="5651" max="5652" width="9.7109375" customWidth="1"/>
    <col min="5655" max="5655" width="11.5703125" customWidth="1"/>
    <col min="5887" max="5887" width="10.28515625" customWidth="1"/>
    <col min="5888" max="5888" width="14.28515625" customWidth="1"/>
    <col min="5889" max="5889" width="24.85546875" customWidth="1"/>
    <col min="5890" max="5890" width="8.42578125" customWidth="1"/>
    <col min="5891" max="5891" width="11.7109375" customWidth="1"/>
    <col min="5892" max="5892" width="10.5703125" customWidth="1"/>
    <col min="5893" max="5893" width="8.7109375" customWidth="1"/>
    <col min="5894" max="5894" width="9.85546875" customWidth="1"/>
    <col min="5895" max="5895" width="9.28515625" customWidth="1"/>
    <col min="5896" max="5896" width="10.5703125" bestFit="1" customWidth="1"/>
    <col min="5897" max="5897" width="17.140625" customWidth="1"/>
    <col min="5898" max="5898" width="13.42578125" customWidth="1"/>
    <col min="5899" max="5899" width="11" customWidth="1"/>
    <col min="5900" max="5900" width="8.85546875" customWidth="1"/>
    <col min="5901" max="5901" width="10.28515625" customWidth="1"/>
    <col min="5902" max="5902" width="8.42578125" customWidth="1"/>
    <col min="5903" max="5906" width="9.5703125" customWidth="1"/>
    <col min="5907" max="5908" width="9.7109375" customWidth="1"/>
    <col min="5911" max="5911" width="11.5703125" customWidth="1"/>
    <col min="6143" max="6143" width="10.28515625" customWidth="1"/>
    <col min="6144" max="6144" width="14.28515625" customWidth="1"/>
    <col min="6145" max="6145" width="24.85546875" customWidth="1"/>
    <col min="6146" max="6146" width="8.42578125" customWidth="1"/>
    <col min="6147" max="6147" width="11.7109375" customWidth="1"/>
    <col min="6148" max="6148" width="10.5703125" customWidth="1"/>
    <col min="6149" max="6149" width="8.7109375" customWidth="1"/>
    <col min="6150" max="6150" width="9.85546875" customWidth="1"/>
    <col min="6151" max="6151" width="9.28515625" customWidth="1"/>
    <col min="6152" max="6152" width="10.5703125" bestFit="1" customWidth="1"/>
    <col min="6153" max="6153" width="17.140625" customWidth="1"/>
    <col min="6154" max="6154" width="13.42578125" customWidth="1"/>
    <col min="6155" max="6155" width="11" customWidth="1"/>
    <col min="6156" max="6156" width="8.85546875" customWidth="1"/>
    <col min="6157" max="6157" width="10.28515625" customWidth="1"/>
    <col min="6158" max="6158" width="8.42578125" customWidth="1"/>
    <col min="6159" max="6162" width="9.5703125" customWidth="1"/>
    <col min="6163" max="6164" width="9.7109375" customWidth="1"/>
    <col min="6167" max="6167" width="11.5703125" customWidth="1"/>
    <col min="6399" max="6399" width="10.28515625" customWidth="1"/>
    <col min="6400" max="6400" width="14.28515625" customWidth="1"/>
    <col min="6401" max="6401" width="24.85546875" customWidth="1"/>
    <col min="6402" max="6402" width="8.42578125" customWidth="1"/>
    <col min="6403" max="6403" width="11.7109375" customWidth="1"/>
    <col min="6404" max="6404" width="10.5703125" customWidth="1"/>
    <col min="6405" max="6405" width="8.7109375" customWidth="1"/>
    <col min="6406" max="6406" width="9.85546875" customWidth="1"/>
    <col min="6407" max="6407" width="9.28515625" customWidth="1"/>
    <col min="6408" max="6408" width="10.5703125" bestFit="1" customWidth="1"/>
    <col min="6409" max="6409" width="17.140625" customWidth="1"/>
    <col min="6410" max="6410" width="13.42578125" customWidth="1"/>
    <col min="6411" max="6411" width="11" customWidth="1"/>
    <col min="6412" max="6412" width="8.85546875" customWidth="1"/>
    <col min="6413" max="6413" width="10.28515625" customWidth="1"/>
    <col min="6414" max="6414" width="8.42578125" customWidth="1"/>
    <col min="6415" max="6418" width="9.5703125" customWidth="1"/>
    <col min="6419" max="6420" width="9.7109375" customWidth="1"/>
    <col min="6423" max="6423" width="11.5703125" customWidth="1"/>
    <col min="6655" max="6655" width="10.28515625" customWidth="1"/>
    <col min="6656" max="6656" width="14.28515625" customWidth="1"/>
    <col min="6657" max="6657" width="24.85546875" customWidth="1"/>
    <col min="6658" max="6658" width="8.42578125" customWidth="1"/>
    <col min="6659" max="6659" width="11.7109375" customWidth="1"/>
    <col min="6660" max="6660" width="10.5703125" customWidth="1"/>
    <col min="6661" max="6661" width="8.7109375" customWidth="1"/>
    <col min="6662" max="6662" width="9.85546875" customWidth="1"/>
    <col min="6663" max="6663" width="9.28515625" customWidth="1"/>
    <col min="6664" max="6664" width="10.5703125" bestFit="1" customWidth="1"/>
    <col min="6665" max="6665" width="17.140625" customWidth="1"/>
    <col min="6666" max="6666" width="13.42578125" customWidth="1"/>
    <col min="6667" max="6667" width="11" customWidth="1"/>
    <col min="6668" max="6668" width="8.85546875" customWidth="1"/>
    <col min="6669" max="6669" width="10.28515625" customWidth="1"/>
    <col min="6670" max="6670" width="8.42578125" customWidth="1"/>
    <col min="6671" max="6674" width="9.5703125" customWidth="1"/>
    <col min="6675" max="6676" width="9.7109375" customWidth="1"/>
    <col min="6679" max="6679" width="11.5703125" customWidth="1"/>
    <col min="6911" max="6911" width="10.28515625" customWidth="1"/>
    <col min="6912" max="6912" width="14.28515625" customWidth="1"/>
    <col min="6913" max="6913" width="24.85546875" customWidth="1"/>
    <col min="6914" max="6914" width="8.42578125" customWidth="1"/>
    <col min="6915" max="6915" width="11.7109375" customWidth="1"/>
    <col min="6916" max="6916" width="10.5703125" customWidth="1"/>
    <col min="6917" max="6917" width="8.7109375" customWidth="1"/>
    <col min="6918" max="6918" width="9.85546875" customWidth="1"/>
    <col min="6919" max="6919" width="9.28515625" customWidth="1"/>
    <col min="6920" max="6920" width="10.5703125" bestFit="1" customWidth="1"/>
    <col min="6921" max="6921" width="17.140625" customWidth="1"/>
    <col min="6922" max="6922" width="13.42578125" customWidth="1"/>
    <col min="6923" max="6923" width="11" customWidth="1"/>
    <col min="6924" max="6924" width="8.85546875" customWidth="1"/>
    <col min="6925" max="6925" width="10.28515625" customWidth="1"/>
    <col min="6926" max="6926" width="8.42578125" customWidth="1"/>
    <col min="6927" max="6930" width="9.5703125" customWidth="1"/>
    <col min="6931" max="6932" width="9.7109375" customWidth="1"/>
    <col min="6935" max="6935" width="11.5703125" customWidth="1"/>
    <col min="7167" max="7167" width="10.28515625" customWidth="1"/>
    <col min="7168" max="7168" width="14.28515625" customWidth="1"/>
    <col min="7169" max="7169" width="24.85546875" customWidth="1"/>
    <col min="7170" max="7170" width="8.42578125" customWidth="1"/>
    <col min="7171" max="7171" width="11.7109375" customWidth="1"/>
    <col min="7172" max="7172" width="10.5703125" customWidth="1"/>
    <col min="7173" max="7173" width="8.7109375" customWidth="1"/>
    <col min="7174" max="7174" width="9.85546875" customWidth="1"/>
    <col min="7175" max="7175" width="9.28515625" customWidth="1"/>
    <col min="7176" max="7176" width="10.5703125" bestFit="1" customWidth="1"/>
    <col min="7177" max="7177" width="17.140625" customWidth="1"/>
    <col min="7178" max="7178" width="13.42578125" customWidth="1"/>
    <col min="7179" max="7179" width="11" customWidth="1"/>
    <col min="7180" max="7180" width="8.85546875" customWidth="1"/>
    <col min="7181" max="7181" width="10.28515625" customWidth="1"/>
    <col min="7182" max="7182" width="8.42578125" customWidth="1"/>
    <col min="7183" max="7186" width="9.5703125" customWidth="1"/>
    <col min="7187" max="7188" width="9.7109375" customWidth="1"/>
    <col min="7191" max="7191" width="11.5703125" customWidth="1"/>
    <col min="7423" max="7423" width="10.28515625" customWidth="1"/>
    <col min="7424" max="7424" width="14.28515625" customWidth="1"/>
    <col min="7425" max="7425" width="24.85546875" customWidth="1"/>
    <col min="7426" max="7426" width="8.42578125" customWidth="1"/>
    <col min="7427" max="7427" width="11.7109375" customWidth="1"/>
    <col min="7428" max="7428" width="10.5703125" customWidth="1"/>
    <col min="7429" max="7429" width="8.7109375" customWidth="1"/>
    <col min="7430" max="7430" width="9.85546875" customWidth="1"/>
    <col min="7431" max="7431" width="9.28515625" customWidth="1"/>
    <col min="7432" max="7432" width="10.5703125" bestFit="1" customWidth="1"/>
    <col min="7433" max="7433" width="17.140625" customWidth="1"/>
    <col min="7434" max="7434" width="13.42578125" customWidth="1"/>
    <col min="7435" max="7435" width="11" customWidth="1"/>
    <col min="7436" max="7436" width="8.85546875" customWidth="1"/>
    <col min="7437" max="7437" width="10.28515625" customWidth="1"/>
    <col min="7438" max="7438" width="8.42578125" customWidth="1"/>
    <col min="7439" max="7442" width="9.5703125" customWidth="1"/>
    <col min="7443" max="7444" width="9.7109375" customWidth="1"/>
    <col min="7447" max="7447" width="11.5703125" customWidth="1"/>
    <col min="7679" max="7679" width="10.28515625" customWidth="1"/>
    <col min="7680" max="7680" width="14.28515625" customWidth="1"/>
    <col min="7681" max="7681" width="24.85546875" customWidth="1"/>
    <col min="7682" max="7682" width="8.42578125" customWidth="1"/>
    <col min="7683" max="7683" width="11.7109375" customWidth="1"/>
    <col min="7684" max="7684" width="10.5703125" customWidth="1"/>
    <col min="7685" max="7685" width="8.7109375" customWidth="1"/>
    <col min="7686" max="7686" width="9.85546875" customWidth="1"/>
    <col min="7687" max="7687" width="9.28515625" customWidth="1"/>
    <col min="7688" max="7688" width="10.5703125" bestFit="1" customWidth="1"/>
    <col min="7689" max="7689" width="17.140625" customWidth="1"/>
    <col min="7690" max="7690" width="13.42578125" customWidth="1"/>
    <col min="7691" max="7691" width="11" customWidth="1"/>
    <col min="7692" max="7692" width="8.85546875" customWidth="1"/>
    <col min="7693" max="7693" width="10.28515625" customWidth="1"/>
    <col min="7694" max="7694" width="8.42578125" customWidth="1"/>
    <col min="7695" max="7698" width="9.5703125" customWidth="1"/>
    <col min="7699" max="7700" width="9.7109375" customWidth="1"/>
    <col min="7703" max="7703" width="11.5703125" customWidth="1"/>
    <col min="7935" max="7935" width="10.28515625" customWidth="1"/>
    <col min="7936" max="7936" width="14.28515625" customWidth="1"/>
    <col min="7937" max="7937" width="24.85546875" customWidth="1"/>
    <col min="7938" max="7938" width="8.42578125" customWidth="1"/>
    <col min="7939" max="7939" width="11.7109375" customWidth="1"/>
    <col min="7940" max="7940" width="10.5703125" customWidth="1"/>
    <col min="7941" max="7941" width="8.7109375" customWidth="1"/>
    <col min="7942" max="7942" width="9.85546875" customWidth="1"/>
    <col min="7943" max="7943" width="9.28515625" customWidth="1"/>
    <col min="7944" max="7944" width="10.5703125" bestFit="1" customWidth="1"/>
    <col min="7945" max="7945" width="17.140625" customWidth="1"/>
    <col min="7946" max="7946" width="13.42578125" customWidth="1"/>
    <col min="7947" max="7947" width="11" customWidth="1"/>
    <col min="7948" max="7948" width="8.85546875" customWidth="1"/>
    <col min="7949" max="7949" width="10.28515625" customWidth="1"/>
    <col min="7950" max="7950" width="8.42578125" customWidth="1"/>
    <col min="7951" max="7954" width="9.5703125" customWidth="1"/>
    <col min="7955" max="7956" width="9.7109375" customWidth="1"/>
    <col min="7959" max="7959" width="11.5703125" customWidth="1"/>
    <col min="8191" max="8191" width="10.28515625" customWidth="1"/>
    <col min="8192" max="8192" width="14.28515625" customWidth="1"/>
    <col min="8193" max="8193" width="24.85546875" customWidth="1"/>
    <col min="8194" max="8194" width="8.42578125" customWidth="1"/>
    <col min="8195" max="8195" width="11.7109375" customWidth="1"/>
    <col min="8196" max="8196" width="10.5703125" customWidth="1"/>
    <col min="8197" max="8197" width="8.7109375" customWidth="1"/>
    <col min="8198" max="8198" width="9.85546875" customWidth="1"/>
    <col min="8199" max="8199" width="9.28515625" customWidth="1"/>
    <col min="8200" max="8200" width="10.5703125" bestFit="1" customWidth="1"/>
    <col min="8201" max="8201" width="17.140625" customWidth="1"/>
    <col min="8202" max="8202" width="13.42578125" customWidth="1"/>
    <col min="8203" max="8203" width="11" customWidth="1"/>
    <col min="8204" max="8204" width="8.85546875" customWidth="1"/>
    <col min="8205" max="8205" width="10.28515625" customWidth="1"/>
    <col min="8206" max="8206" width="8.42578125" customWidth="1"/>
    <col min="8207" max="8210" width="9.5703125" customWidth="1"/>
    <col min="8211" max="8212" width="9.7109375" customWidth="1"/>
    <col min="8215" max="8215" width="11.5703125" customWidth="1"/>
    <col min="8447" max="8447" width="10.28515625" customWidth="1"/>
    <col min="8448" max="8448" width="14.28515625" customWidth="1"/>
    <col min="8449" max="8449" width="24.85546875" customWidth="1"/>
    <col min="8450" max="8450" width="8.42578125" customWidth="1"/>
    <col min="8451" max="8451" width="11.7109375" customWidth="1"/>
    <col min="8452" max="8452" width="10.5703125" customWidth="1"/>
    <col min="8453" max="8453" width="8.7109375" customWidth="1"/>
    <col min="8454" max="8454" width="9.85546875" customWidth="1"/>
    <col min="8455" max="8455" width="9.28515625" customWidth="1"/>
    <col min="8456" max="8456" width="10.5703125" bestFit="1" customWidth="1"/>
    <col min="8457" max="8457" width="17.140625" customWidth="1"/>
    <col min="8458" max="8458" width="13.42578125" customWidth="1"/>
    <col min="8459" max="8459" width="11" customWidth="1"/>
    <col min="8460" max="8460" width="8.85546875" customWidth="1"/>
    <col min="8461" max="8461" width="10.28515625" customWidth="1"/>
    <col min="8462" max="8462" width="8.42578125" customWidth="1"/>
    <col min="8463" max="8466" width="9.5703125" customWidth="1"/>
    <col min="8467" max="8468" width="9.7109375" customWidth="1"/>
    <col min="8471" max="8471" width="11.5703125" customWidth="1"/>
    <col min="8703" max="8703" width="10.28515625" customWidth="1"/>
    <col min="8704" max="8704" width="14.28515625" customWidth="1"/>
    <col min="8705" max="8705" width="24.85546875" customWidth="1"/>
    <col min="8706" max="8706" width="8.42578125" customWidth="1"/>
    <col min="8707" max="8707" width="11.7109375" customWidth="1"/>
    <col min="8708" max="8708" width="10.5703125" customWidth="1"/>
    <col min="8709" max="8709" width="8.7109375" customWidth="1"/>
    <col min="8710" max="8710" width="9.85546875" customWidth="1"/>
    <col min="8711" max="8711" width="9.28515625" customWidth="1"/>
    <col min="8712" max="8712" width="10.5703125" bestFit="1" customWidth="1"/>
    <col min="8713" max="8713" width="17.140625" customWidth="1"/>
    <col min="8714" max="8714" width="13.42578125" customWidth="1"/>
    <col min="8715" max="8715" width="11" customWidth="1"/>
    <col min="8716" max="8716" width="8.85546875" customWidth="1"/>
    <col min="8717" max="8717" width="10.28515625" customWidth="1"/>
    <col min="8718" max="8718" width="8.42578125" customWidth="1"/>
    <col min="8719" max="8722" width="9.5703125" customWidth="1"/>
    <col min="8723" max="8724" width="9.7109375" customWidth="1"/>
    <col min="8727" max="8727" width="11.5703125" customWidth="1"/>
    <col min="8959" max="8959" width="10.28515625" customWidth="1"/>
    <col min="8960" max="8960" width="14.28515625" customWidth="1"/>
    <col min="8961" max="8961" width="24.85546875" customWidth="1"/>
    <col min="8962" max="8962" width="8.42578125" customWidth="1"/>
    <col min="8963" max="8963" width="11.7109375" customWidth="1"/>
    <col min="8964" max="8964" width="10.5703125" customWidth="1"/>
    <col min="8965" max="8965" width="8.7109375" customWidth="1"/>
    <col min="8966" max="8966" width="9.85546875" customWidth="1"/>
    <col min="8967" max="8967" width="9.28515625" customWidth="1"/>
    <col min="8968" max="8968" width="10.5703125" bestFit="1" customWidth="1"/>
    <col min="8969" max="8969" width="17.140625" customWidth="1"/>
    <col min="8970" max="8970" width="13.42578125" customWidth="1"/>
    <col min="8971" max="8971" width="11" customWidth="1"/>
    <col min="8972" max="8972" width="8.85546875" customWidth="1"/>
    <col min="8973" max="8973" width="10.28515625" customWidth="1"/>
    <col min="8974" max="8974" width="8.42578125" customWidth="1"/>
    <col min="8975" max="8978" width="9.5703125" customWidth="1"/>
    <col min="8979" max="8980" width="9.7109375" customWidth="1"/>
    <col min="8983" max="8983" width="11.5703125" customWidth="1"/>
    <col min="9215" max="9215" width="10.28515625" customWidth="1"/>
    <col min="9216" max="9216" width="14.28515625" customWidth="1"/>
    <col min="9217" max="9217" width="24.85546875" customWidth="1"/>
    <col min="9218" max="9218" width="8.42578125" customWidth="1"/>
    <col min="9219" max="9219" width="11.7109375" customWidth="1"/>
    <col min="9220" max="9220" width="10.5703125" customWidth="1"/>
    <col min="9221" max="9221" width="8.7109375" customWidth="1"/>
    <col min="9222" max="9222" width="9.85546875" customWidth="1"/>
    <col min="9223" max="9223" width="9.28515625" customWidth="1"/>
    <col min="9224" max="9224" width="10.5703125" bestFit="1" customWidth="1"/>
    <col min="9225" max="9225" width="17.140625" customWidth="1"/>
    <col min="9226" max="9226" width="13.42578125" customWidth="1"/>
    <col min="9227" max="9227" width="11" customWidth="1"/>
    <col min="9228" max="9228" width="8.85546875" customWidth="1"/>
    <col min="9229" max="9229" width="10.28515625" customWidth="1"/>
    <col min="9230" max="9230" width="8.42578125" customWidth="1"/>
    <col min="9231" max="9234" width="9.5703125" customWidth="1"/>
    <col min="9235" max="9236" width="9.7109375" customWidth="1"/>
    <col min="9239" max="9239" width="11.5703125" customWidth="1"/>
    <col min="9471" max="9471" width="10.28515625" customWidth="1"/>
    <col min="9472" max="9472" width="14.28515625" customWidth="1"/>
    <col min="9473" max="9473" width="24.85546875" customWidth="1"/>
    <col min="9474" max="9474" width="8.42578125" customWidth="1"/>
    <col min="9475" max="9475" width="11.7109375" customWidth="1"/>
    <col min="9476" max="9476" width="10.5703125" customWidth="1"/>
    <col min="9477" max="9477" width="8.7109375" customWidth="1"/>
    <col min="9478" max="9478" width="9.85546875" customWidth="1"/>
    <col min="9479" max="9479" width="9.28515625" customWidth="1"/>
    <col min="9480" max="9480" width="10.5703125" bestFit="1" customWidth="1"/>
    <col min="9481" max="9481" width="17.140625" customWidth="1"/>
    <col min="9482" max="9482" width="13.42578125" customWidth="1"/>
    <col min="9483" max="9483" width="11" customWidth="1"/>
    <col min="9484" max="9484" width="8.85546875" customWidth="1"/>
    <col min="9485" max="9485" width="10.28515625" customWidth="1"/>
    <col min="9486" max="9486" width="8.42578125" customWidth="1"/>
    <col min="9487" max="9490" width="9.5703125" customWidth="1"/>
    <col min="9491" max="9492" width="9.7109375" customWidth="1"/>
    <col min="9495" max="9495" width="11.5703125" customWidth="1"/>
    <col min="9727" max="9727" width="10.28515625" customWidth="1"/>
    <col min="9728" max="9728" width="14.28515625" customWidth="1"/>
    <col min="9729" max="9729" width="24.85546875" customWidth="1"/>
    <col min="9730" max="9730" width="8.42578125" customWidth="1"/>
    <col min="9731" max="9731" width="11.7109375" customWidth="1"/>
    <col min="9732" max="9732" width="10.5703125" customWidth="1"/>
    <col min="9733" max="9733" width="8.7109375" customWidth="1"/>
    <col min="9734" max="9734" width="9.85546875" customWidth="1"/>
    <col min="9735" max="9735" width="9.28515625" customWidth="1"/>
    <col min="9736" max="9736" width="10.5703125" bestFit="1" customWidth="1"/>
    <col min="9737" max="9737" width="17.140625" customWidth="1"/>
    <col min="9738" max="9738" width="13.42578125" customWidth="1"/>
    <col min="9739" max="9739" width="11" customWidth="1"/>
    <col min="9740" max="9740" width="8.85546875" customWidth="1"/>
    <col min="9741" max="9741" width="10.28515625" customWidth="1"/>
    <col min="9742" max="9742" width="8.42578125" customWidth="1"/>
    <col min="9743" max="9746" width="9.5703125" customWidth="1"/>
    <col min="9747" max="9748" width="9.7109375" customWidth="1"/>
    <col min="9751" max="9751" width="11.5703125" customWidth="1"/>
    <col min="9983" max="9983" width="10.28515625" customWidth="1"/>
    <col min="9984" max="9984" width="14.28515625" customWidth="1"/>
    <col min="9985" max="9985" width="24.85546875" customWidth="1"/>
    <col min="9986" max="9986" width="8.42578125" customWidth="1"/>
    <col min="9987" max="9987" width="11.7109375" customWidth="1"/>
    <col min="9988" max="9988" width="10.5703125" customWidth="1"/>
    <col min="9989" max="9989" width="8.7109375" customWidth="1"/>
    <col min="9990" max="9990" width="9.85546875" customWidth="1"/>
    <col min="9991" max="9991" width="9.28515625" customWidth="1"/>
    <col min="9992" max="9992" width="10.5703125" bestFit="1" customWidth="1"/>
    <col min="9993" max="9993" width="17.140625" customWidth="1"/>
    <col min="9994" max="9994" width="13.42578125" customWidth="1"/>
    <col min="9995" max="9995" width="11" customWidth="1"/>
    <col min="9996" max="9996" width="8.85546875" customWidth="1"/>
    <col min="9997" max="9997" width="10.28515625" customWidth="1"/>
    <col min="9998" max="9998" width="8.42578125" customWidth="1"/>
    <col min="9999" max="10002" width="9.5703125" customWidth="1"/>
    <col min="10003" max="10004" width="9.7109375" customWidth="1"/>
    <col min="10007" max="10007" width="11.5703125" customWidth="1"/>
    <col min="10239" max="10239" width="10.28515625" customWidth="1"/>
    <col min="10240" max="10240" width="14.28515625" customWidth="1"/>
    <col min="10241" max="10241" width="24.85546875" customWidth="1"/>
    <col min="10242" max="10242" width="8.42578125" customWidth="1"/>
    <col min="10243" max="10243" width="11.7109375" customWidth="1"/>
    <col min="10244" max="10244" width="10.5703125" customWidth="1"/>
    <col min="10245" max="10245" width="8.7109375" customWidth="1"/>
    <col min="10246" max="10246" width="9.85546875" customWidth="1"/>
    <col min="10247" max="10247" width="9.28515625" customWidth="1"/>
    <col min="10248" max="10248" width="10.5703125" bestFit="1" customWidth="1"/>
    <col min="10249" max="10249" width="17.140625" customWidth="1"/>
    <col min="10250" max="10250" width="13.42578125" customWidth="1"/>
    <col min="10251" max="10251" width="11" customWidth="1"/>
    <col min="10252" max="10252" width="8.85546875" customWidth="1"/>
    <col min="10253" max="10253" width="10.28515625" customWidth="1"/>
    <col min="10254" max="10254" width="8.42578125" customWidth="1"/>
    <col min="10255" max="10258" width="9.5703125" customWidth="1"/>
    <col min="10259" max="10260" width="9.7109375" customWidth="1"/>
    <col min="10263" max="10263" width="11.5703125" customWidth="1"/>
    <col min="10495" max="10495" width="10.28515625" customWidth="1"/>
    <col min="10496" max="10496" width="14.28515625" customWidth="1"/>
    <col min="10497" max="10497" width="24.85546875" customWidth="1"/>
    <col min="10498" max="10498" width="8.42578125" customWidth="1"/>
    <col min="10499" max="10499" width="11.7109375" customWidth="1"/>
    <col min="10500" max="10500" width="10.5703125" customWidth="1"/>
    <col min="10501" max="10501" width="8.7109375" customWidth="1"/>
    <col min="10502" max="10502" width="9.85546875" customWidth="1"/>
    <col min="10503" max="10503" width="9.28515625" customWidth="1"/>
    <col min="10504" max="10504" width="10.5703125" bestFit="1" customWidth="1"/>
    <col min="10505" max="10505" width="17.140625" customWidth="1"/>
    <col min="10506" max="10506" width="13.42578125" customWidth="1"/>
    <col min="10507" max="10507" width="11" customWidth="1"/>
    <col min="10508" max="10508" width="8.85546875" customWidth="1"/>
    <col min="10509" max="10509" width="10.28515625" customWidth="1"/>
    <col min="10510" max="10510" width="8.42578125" customWidth="1"/>
    <col min="10511" max="10514" width="9.5703125" customWidth="1"/>
    <col min="10515" max="10516" width="9.7109375" customWidth="1"/>
    <col min="10519" max="10519" width="11.5703125" customWidth="1"/>
    <col min="10751" max="10751" width="10.28515625" customWidth="1"/>
    <col min="10752" max="10752" width="14.28515625" customWidth="1"/>
    <col min="10753" max="10753" width="24.85546875" customWidth="1"/>
    <col min="10754" max="10754" width="8.42578125" customWidth="1"/>
    <col min="10755" max="10755" width="11.7109375" customWidth="1"/>
    <col min="10756" max="10756" width="10.5703125" customWidth="1"/>
    <col min="10757" max="10757" width="8.7109375" customWidth="1"/>
    <col min="10758" max="10758" width="9.85546875" customWidth="1"/>
    <col min="10759" max="10759" width="9.28515625" customWidth="1"/>
    <col min="10760" max="10760" width="10.5703125" bestFit="1" customWidth="1"/>
    <col min="10761" max="10761" width="17.140625" customWidth="1"/>
    <col min="10762" max="10762" width="13.42578125" customWidth="1"/>
    <col min="10763" max="10763" width="11" customWidth="1"/>
    <col min="10764" max="10764" width="8.85546875" customWidth="1"/>
    <col min="10765" max="10765" width="10.28515625" customWidth="1"/>
    <col min="10766" max="10766" width="8.42578125" customWidth="1"/>
    <col min="10767" max="10770" width="9.5703125" customWidth="1"/>
    <col min="10771" max="10772" width="9.7109375" customWidth="1"/>
    <col min="10775" max="10775" width="11.5703125" customWidth="1"/>
    <col min="11007" max="11007" width="10.28515625" customWidth="1"/>
    <col min="11008" max="11008" width="14.28515625" customWidth="1"/>
    <col min="11009" max="11009" width="24.85546875" customWidth="1"/>
    <col min="11010" max="11010" width="8.42578125" customWidth="1"/>
    <col min="11011" max="11011" width="11.7109375" customWidth="1"/>
    <col min="11012" max="11012" width="10.5703125" customWidth="1"/>
    <col min="11013" max="11013" width="8.7109375" customWidth="1"/>
    <col min="11014" max="11014" width="9.85546875" customWidth="1"/>
    <col min="11015" max="11015" width="9.28515625" customWidth="1"/>
    <col min="11016" max="11016" width="10.5703125" bestFit="1" customWidth="1"/>
    <col min="11017" max="11017" width="17.140625" customWidth="1"/>
    <col min="11018" max="11018" width="13.42578125" customWidth="1"/>
    <col min="11019" max="11019" width="11" customWidth="1"/>
    <col min="11020" max="11020" width="8.85546875" customWidth="1"/>
    <col min="11021" max="11021" width="10.28515625" customWidth="1"/>
    <col min="11022" max="11022" width="8.42578125" customWidth="1"/>
    <col min="11023" max="11026" width="9.5703125" customWidth="1"/>
    <col min="11027" max="11028" width="9.7109375" customWidth="1"/>
    <col min="11031" max="11031" width="11.5703125" customWidth="1"/>
    <col min="11263" max="11263" width="10.28515625" customWidth="1"/>
    <col min="11264" max="11264" width="14.28515625" customWidth="1"/>
    <col min="11265" max="11265" width="24.85546875" customWidth="1"/>
    <col min="11266" max="11266" width="8.42578125" customWidth="1"/>
    <col min="11267" max="11267" width="11.7109375" customWidth="1"/>
    <col min="11268" max="11268" width="10.5703125" customWidth="1"/>
    <col min="11269" max="11269" width="8.7109375" customWidth="1"/>
    <col min="11270" max="11270" width="9.85546875" customWidth="1"/>
    <col min="11271" max="11271" width="9.28515625" customWidth="1"/>
    <col min="11272" max="11272" width="10.5703125" bestFit="1" customWidth="1"/>
    <col min="11273" max="11273" width="17.140625" customWidth="1"/>
    <col min="11274" max="11274" width="13.42578125" customWidth="1"/>
    <col min="11275" max="11275" width="11" customWidth="1"/>
    <col min="11276" max="11276" width="8.85546875" customWidth="1"/>
    <col min="11277" max="11277" width="10.28515625" customWidth="1"/>
    <col min="11278" max="11278" width="8.42578125" customWidth="1"/>
    <col min="11279" max="11282" width="9.5703125" customWidth="1"/>
    <col min="11283" max="11284" width="9.7109375" customWidth="1"/>
    <col min="11287" max="11287" width="11.5703125" customWidth="1"/>
    <col min="11519" max="11519" width="10.28515625" customWidth="1"/>
    <col min="11520" max="11520" width="14.28515625" customWidth="1"/>
    <col min="11521" max="11521" width="24.85546875" customWidth="1"/>
    <col min="11522" max="11522" width="8.42578125" customWidth="1"/>
    <col min="11523" max="11523" width="11.7109375" customWidth="1"/>
    <col min="11524" max="11524" width="10.5703125" customWidth="1"/>
    <col min="11525" max="11525" width="8.7109375" customWidth="1"/>
    <col min="11526" max="11526" width="9.85546875" customWidth="1"/>
    <col min="11527" max="11527" width="9.28515625" customWidth="1"/>
    <col min="11528" max="11528" width="10.5703125" bestFit="1" customWidth="1"/>
    <col min="11529" max="11529" width="17.140625" customWidth="1"/>
    <col min="11530" max="11530" width="13.42578125" customWidth="1"/>
    <col min="11531" max="11531" width="11" customWidth="1"/>
    <col min="11532" max="11532" width="8.85546875" customWidth="1"/>
    <col min="11533" max="11533" width="10.28515625" customWidth="1"/>
    <col min="11534" max="11534" width="8.42578125" customWidth="1"/>
    <col min="11535" max="11538" width="9.5703125" customWidth="1"/>
    <col min="11539" max="11540" width="9.7109375" customWidth="1"/>
    <col min="11543" max="11543" width="11.5703125" customWidth="1"/>
    <col min="11775" max="11775" width="10.28515625" customWidth="1"/>
    <col min="11776" max="11776" width="14.28515625" customWidth="1"/>
    <col min="11777" max="11777" width="24.85546875" customWidth="1"/>
    <col min="11778" max="11778" width="8.42578125" customWidth="1"/>
    <col min="11779" max="11779" width="11.7109375" customWidth="1"/>
    <col min="11780" max="11780" width="10.5703125" customWidth="1"/>
    <col min="11781" max="11781" width="8.7109375" customWidth="1"/>
    <col min="11782" max="11782" width="9.85546875" customWidth="1"/>
    <col min="11783" max="11783" width="9.28515625" customWidth="1"/>
    <col min="11784" max="11784" width="10.5703125" bestFit="1" customWidth="1"/>
    <col min="11785" max="11785" width="17.140625" customWidth="1"/>
    <col min="11786" max="11786" width="13.42578125" customWidth="1"/>
    <col min="11787" max="11787" width="11" customWidth="1"/>
    <col min="11788" max="11788" width="8.85546875" customWidth="1"/>
    <col min="11789" max="11789" width="10.28515625" customWidth="1"/>
    <col min="11790" max="11790" width="8.42578125" customWidth="1"/>
    <col min="11791" max="11794" width="9.5703125" customWidth="1"/>
    <col min="11795" max="11796" width="9.7109375" customWidth="1"/>
    <col min="11799" max="11799" width="11.5703125" customWidth="1"/>
    <col min="12031" max="12031" width="10.28515625" customWidth="1"/>
    <col min="12032" max="12032" width="14.28515625" customWidth="1"/>
    <col min="12033" max="12033" width="24.85546875" customWidth="1"/>
    <col min="12034" max="12034" width="8.42578125" customWidth="1"/>
    <col min="12035" max="12035" width="11.7109375" customWidth="1"/>
    <col min="12036" max="12036" width="10.5703125" customWidth="1"/>
    <col min="12037" max="12037" width="8.7109375" customWidth="1"/>
    <col min="12038" max="12038" width="9.85546875" customWidth="1"/>
    <col min="12039" max="12039" width="9.28515625" customWidth="1"/>
    <col min="12040" max="12040" width="10.5703125" bestFit="1" customWidth="1"/>
    <col min="12041" max="12041" width="17.140625" customWidth="1"/>
    <col min="12042" max="12042" width="13.42578125" customWidth="1"/>
    <col min="12043" max="12043" width="11" customWidth="1"/>
    <col min="12044" max="12044" width="8.85546875" customWidth="1"/>
    <col min="12045" max="12045" width="10.28515625" customWidth="1"/>
    <col min="12046" max="12046" width="8.42578125" customWidth="1"/>
    <col min="12047" max="12050" width="9.5703125" customWidth="1"/>
    <col min="12051" max="12052" width="9.7109375" customWidth="1"/>
    <col min="12055" max="12055" width="11.5703125" customWidth="1"/>
    <col min="12287" max="12287" width="10.28515625" customWidth="1"/>
    <col min="12288" max="12288" width="14.28515625" customWidth="1"/>
    <col min="12289" max="12289" width="24.85546875" customWidth="1"/>
    <col min="12290" max="12290" width="8.42578125" customWidth="1"/>
    <col min="12291" max="12291" width="11.7109375" customWidth="1"/>
    <col min="12292" max="12292" width="10.5703125" customWidth="1"/>
    <col min="12293" max="12293" width="8.7109375" customWidth="1"/>
    <col min="12294" max="12294" width="9.85546875" customWidth="1"/>
    <col min="12295" max="12295" width="9.28515625" customWidth="1"/>
    <col min="12296" max="12296" width="10.5703125" bestFit="1" customWidth="1"/>
    <col min="12297" max="12297" width="17.140625" customWidth="1"/>
    <col min="12298" max="12298" width="13.42578125" customWidth="1"/>
    <col min="12299" max="12299" width="11" customWidth="1"/>
    <col min="12300" max="12300" width="8.85546875" customWidth="1"/>
    <col min="12301" max="12301" width="10.28515625" customWidth="1"/>
    <col min="12302" max="12302" width="8.42578125" customWidth="1"/>
    <col min="12303" max="12306" width="9.5703125" customWidth="1"/>
    <col min="12307" max="12308" width="9.7109375" customWidth="1"/>
    <col min="12311" max="12311" width="11.5703125" customWidth="1"/>
    <col min="12543" max="12543" width="10.28515625" customWidth="1"/>
    <col min="12544" max="12544" width="14.28515625" customWidth="1"/>
    <col min="12545" max="12545" width="24.85546875" customWidth="1"/>
    <col min="12546" max="12546" width="8.42578125" customWidth="1"/>
    <col min="12547" max="12547" width="11.7109375" customWidth="1"/>
    <col min="12548" max="12548" width="10.5703125" customWidth="1"/>
    <col min="12549" max="12549" width="8.7109375" customWidth="1"/>
    <col min="12550" max="12550" width="9.85546875" customWidth="1"/>
    <col min="12551" max="12551" width="9.28515625" customWidth="1"/>
    <col min="12552" max="12552" width="10.5703125" bestFit="1" customWidth="1"/>
    <col min="12553" max="12553" width="17.140625" customWidth="1"/>
    <col min="12554" max="12554" width="13.42578125" customWidth="1"/>
    <col min="12555" max="12555" width="11" customWidth="1"/>
    <col min="12556" max="12556" width="8.85546875" customWidth="1"/>
    <col min="12557" max="12557" width="10.28515625" customWidth="1"/>
    <col min="12558" max="12558" width="8.42578125" customWidth="1"/>
    <col min="12559" max="12562" width="9.5703125" customWidth="1"/>
    <col min="12563" max="12564" width="9.7109375" customWidth="1"/>
    <col min="12567" max="12567" width="11.5703125" customWidth="1"/>
    <col min="12799" max="12799" width="10.28515625" customWidth="1"/>
    <col min="12800" max="12800" width="14.28515625" customWidth="1"/>
    <col min="12801" max="12801" width="24.85546875" customWidth="1"/>
    <col min="12802" max="12802" width="8.42578125" customWidth="1"/>
    <col min="12803" max="12803" width="11.7109375" customWidth="1"/>
    <col min="12804" max="12804" width="10.5703125" customWidth="1"/>
    <col min="12805" max="12805" width="8.7109375" customWidth="1"/>
    <col min="12806" max="12806" width="9.85546875" customWidth="1"/>
    <col min="12807" max="12807" width="9.28515625" customWidth="1"/>
    <col min="12808" max="12808" width="10.5703125" bestFit="1" customWidth="1"/>
    <col min="12809" max="12809" width="17.140625" customWidth="1"/>
    <col min="12810" max="12810" width="13.42578125" customWidth="1"/>
    <col min="12811" max="12811" width="11" customWidth="1"/>
    <col min="12812" max="12812" width="8.85546875" customWidth="1"/>
    <col min="12813" max="12813" width="10.28515625" customWidth="1"/>
    <col min="12814" max="12814" width="8.42578125" customWidth="1"/>
    <col min="12815" max="12818" width="9.5703125" customWidth="1"/>
    <col min="12819" max="12820" width="9.7109375" customWidth="1"/>
    <col min="12823" max="12823" width="11.5703125" customWidth="1"/>
    <col min="13055" max="13055" width="10.28515625" customWidth="1"/>
    <col min="13056" max="13056" width="14.28515625" customWidth="1"/>
    <col min="13057" max="13057" width="24.85546875" customWidth="1"/>
    <col min="13058" max="13058" width="8.42578125" customWidth="1"/>
    <col min="13059" max="13059" width="11.7109375" customWidth="1"/>
    <col min="13060" max="13060" width="10.5703125" customWidth="1"/>
    <col min="13061" max="13061" width="8.7109375" customWidth="1"/>
    <col min="13062" max="13062" width="9.85546875" customWidth="1"/>
    <col min="13063" max="13063" width="9.28515625" customWidth="1"/>
    <col min="13064" max="13064" width="10.5703125" bestFit="1" customWidth="1"/>
    <col min="13065" max="13065" width="17.140625" customWidth="1"/>
    <col min="13066" max="13066" width="13.42578125" customWidth="1"/>
    <col min="13067" max="13067" width="11" customWidth="1"/>
    <col min="13068" max="13068" width="8.85546875" customWidth="1"/>
    <col min="13069" max="13069" width="10.28515625" customWidth="1"/>
    <col min="13070" max="13070" width="8.42578125" customWidth="1"/>
    <col min="13071" max="13074" width="9.5703125" customWidth="1"/>
    <col min="13075" max="13076" width="9.7109375" customWidth="1"/>
    <col min="13079" max="13079" width="11.5703125" customWidth="1"/>
    <col min="13311" max="13311" width="10.28515625" customWidth="1"/>
    <col min="13312" max="13312" width="14.28515625" customWidth="1"/>
    <col min="13313" max="13313" width="24.85546875" customWidth="1"/>
    <col min="13314" max="13314" width="8.42578125" customWidth="1"/>
    <col min="13315" max="13315" width="11.7109375" customWidth="1"/>
    <col min="13316" max="13316" width="10.5703125" customWidth="1"/>
    <col min="13317" max="13317" width="8.7109375" customWidth="1"/>
    <col min="13318" max="13318" width="9.85546875" customWidth="1"/>
    <col min="13319" max="13319" width="9.28515625" customWidth="1"/>
    <col min="13320" max="13320" width="10.5703125" bestFit="1" customWidth="1"/>
    <col min="13321" max="13321" width="17.140625" customWidth="1"/>
    <col min="13322" max="13322" width="13.42578125" customWidth="1"/>
    <col min="13323" max="13323" width="11" customWidth="1"/>
    <col min="13324" max="13324" width="8.85546875" customWidth="1"/>
    <col min="13325" max="13325" width="10.28515625" customWidth="1"/>
    <col min="13326" max="13326" width="8.42578125" customWidth="1"/>
    <col min="13327" max="13330" width="9.5703125" customWidth="1"/>
    <col min="13331" max="13332" width="9.7109375" customWidth="1"/>
    <col min="13335" max="13335" width="11.5703125" customWidth="1"/>
    <col min="13567" max="13567" width="10.28515625" customWidth="1"/>
    <col min="13568" max="13568" width="14.28515625" customWidth="1"/>
    <col min="13569" max="13569" width="24.85546875" customWidth="1"/>
    <col min="13570" max="13570" width="8.42578125" customWidth="1"/>
    <col min="13571" max="13571" width="11.7109375" customWidth="1"/>
    <col min="13572" max="13572" width="10.5703125" customWidth="1"/>
    <col min="13573" max="13573" width="8.7109375" customWidth="1"/>
    <col min="13574" max="13574" width="9.85546875" customWidth="1"/>
    <col min="13575" max="13575" width="9.28515625" customWidth="1"/>
    <col min="13576" max="13576" width="10.5703125" bestFit="1" customWidth="1"/>
    <col min="13577" max="13577" width="17.140625" customWidth="1"/>
    <col min="13578" max="13578" width="13.42578125" customWidth="1"/>
    <col min="13579" max="13579" width="11" customWidth="1"/>
    <col min="13580" max="13580" width="8.85546875" customWidth="1"/>
    <col min="13581" max="13581" width="10.28515625" customWidth="1"/>
    <col min="13582" max="13582" width="8.42578125" customWidth="1"/>
    <col min="13583" max="13586" width="9.5703125" customWidth="1"/>
    <col min="13587" max="13588" width="9.7109375" customWidth="1"/>
    <col min="13591" max="13591" width="11.5703125" customWidth="1"/>
    <col min="13823" max="13823" width="10.28515625" customWidth="1"/>
    <col min="13824" max="13824" width="14.28515625" customWidth="1"/>
    <col min="13825" max="13825" width="24.85546875" customWidth="1"/>
    <col min="13826" max="13826" width="8.42578125" customWidth="1"/>
    <col min="13827" max="13827" width="11.7109375" customWidth="1"/>
    <col min="13828" max="13828" width="10.5703125" customWidth="1"/>
    <col min="13829" max="13829" width="8.7109375" customWidth="1"/>
    <col min="13830" max="13830" width="9.85546875" customWidth="1"/>
    <col min="13831" max="13831" width="9.28515625" customWidth="1"/>
    <col min="13832" max="13832" width="10.5703125" bestFit="1" customWidth="1"/>
    <col min="13833" max="13833" width="17.140625" customWidth="1"/>
    <col min="13834" max="13834" width="13.42578125" customWidth="1"/>
    <col min="13835" max="13835" width="11" customWidth="1"/>
    <col min="13836" max="13836" width="8.85546875" customWidth="1"/>
    <col min="13837" max="13837" width="10.28515625" customWidth="1"/>
    <col min="13838" max="13838" width="8.42578125" customWidth="1"/>
    <col min="13839" max="13842" width="9.5703125" customWidth="1"/>
    <col min="13843" max="13844" width="9.7109375" customWidth="1"/>
    <col min="13847" max="13847" width="11.5703125" customWidth="1"/>
    <col min="14079" max="14079" width="10.28515625" customWidth="1"/>
    <col min="14080" max="14080" width="14.28515625" customWidth="1"/>
    <col min="14081" max="14081" width="24.85546875" customWidth="1"/>
    <col min="14082" max="14082" width="8.42578125" customWidth="1"/>
    <col min="14083" max="14083" width="11.7109375" customWidth="1"/>
    <col min="14084" max="14084" width="10.5703125" customWidth="1"/>
    <col min="14085" max="14085" width="8.7109375" customWidth="1"/>
    <col min="14086" max="14086" width="9.85546875" customWidth="1"/>
    <col min="14087" max="14087" width="9.28515625" customWidth="1"/>
    <col min="14088" max="14088" width="10.5703125" bestFit="1" customWidth="1"/>
    <col min="14089" max="14089" width="17.140625" customWidth="1"/>
    <col min="14090" max="14090" width="13.42578125" customWidth="1"/>
    <col min="14091" max="14091" width="11" customWidth="1"/>
    <col min="14092" max="14092" width="8.85546875" customWidth="1"/>
    <col min="14093" max="14093" width="10.28515625" customWidth="1"/>
    <col min="14094" max="14094" width="8.42578125" customWidth="1"/>
    <col min="14095" max="14098" width="9.5703125" customWidth="1"/>
    <col min="14099" max="14100" width="9.7109375" customWidth="1"/>
    <col min="14103" max="14103" width="11.5703125" customWidth="1"/>
    <col min="14335" max="14335" width="10.28515625" customWidth="1"/>
    <col min="14336" max="14336" width="14.28515625" customWidth="1"/>
    <col min="14337" max="14337" width="24.85546875" customWidth="1"/>
    <col min="14338" max="14338" width="8.42578125" customWidth="1"/>
    <col min="14339" max="14339" width="11.7109375" customWidth="1"/>
    <col min="14340" max="14340" width="10.5703125" customWidth="1"/>
    <col min="14341" max="14341" width="8.7109375" customWidth="1"/>
    <col min="14342" max="14342" width="9.85546875" customWidth="1"/>
    <col min="14343" max="14343" width="9.28515625" customWidth="1"/>
    <col min="14344" max="14344" width="10.5703125" bestFit="1" customWidth="1"/>
    <col min="14345" max="14345" width="17.140625" customWidth="1"/>
    <col min="14346" max="14346" width="13.42578125" customWidth="1"/>
    <col min="14347" max="14347" width="11" customWidth="1"/>
    <col min="14348" max="14348" width="8.85546875" customWidth="1"/>
    <col min="14349" max="14349" width="10.28515625" customWidth="1"/>
    <col min="14350" max="14350" width="8.42578125" customWidth="1"/>
    <col min="14351" max="14354" width="9.5703125" customWidth="1"/>
    <col min="14355" max="14356" width="9.7109375" customWidth="1"/>
    <col min="14359" max="14359" width="11.5703125" customWidth="1"/>
    <col min="14591" max="14591" width="10.28515625" customWidth="1"/>
    <col min="14592" max="14592" width="14.28515625" customWidth="1"/>
    <col min="14593" max="14593" width="24.85546875" customWidth="1"/>
    <col min="14594" max="14594" width="8.42578125" customWidth="1"/>
    <col min="14595" max="14595" width="11.7109375" customWidth="1"/>
    <col min="14596" max="14596" width="10.5703125" customWidth="1"/>
    <col min="14597" max="14597" width="8.7109375" customWidth="1"/>
    <col min="14598" max="14598" width="9.85546875" customWidth="1"/>
    <col min="14599" max="14599" width="9.28515625" customWidth="1"/>
    <col min="14600" max="14600" width="10.5703125" bestFit="1" customWidth="1"/>
    <col min="14601" max="14601" width="17.140625" customWidth="1"/>
    <col min="14602" max="14602" width="13.42578125" customWidth="1"/>
    <col min="14603" max="14603" width="11" customWidth="1"/>
    <col min="14604" max="14604" width="8.85546875" customWidth="1"/>
    <col min="14605" max="14605" width="10.28515625" customWidth="1"/>
    <col min="14606" max="14606" width="8.42578125" customWidth="1"/>
    <col min="14607" max="14610" width="9.5703125" customWidth="1"/>
    <col min="14611" max="14612" width="9.7109375" customWidth="1"/>
    <col min="14615" max="14615" width="11.5703125" customWidth="1"/>
    <col min="14847" max="14847" width="10.28515625" customWidth="1"/>
    <col min="14848" max="14848" width="14.28515625" customWidth="1"/>
    <col min="14849" max="14849" width="24.85546875" customWidth="1"/>
    <col min="14850" max="14850" width="8.42578125" customWidth="1"/>
    <col min="14851" max="14851" width="11.7109375" customWidth="1"/>
    <col min="14852" max="14852" width="10.5703125" customWidth="1"/>
    <col min="14853" max="14853" width="8.7109375" customWidth="1"/>
    <col min="14854" max="14854" width="9.85546875" customWidth="1"/>
    <col min="14855" max="14855" width="9.28515625" customWidth="1"/>
    <col min="14856" max="14856" width="10.5703125" bestFit="1" customWidth="1"/>
    <col min="14857" max="14857" width="17.140625" customWidth="1"/>
    <col min="14858" max="14858" width="13.42578125" customWidth="1"/>
    <col min="14859" max="14859" width="11" customWidth="1"/>
    <col min="14860" max="14860" width="8.85546875" customWidth="1"/>
    <col min="14861" max="14861" width="10.28515625" customWidth="1"/>
    <col min="14862" max="14862" width="8.42578125" customWidth="1"/>
    <col min="14863" max="14866" width="9.5703125" customWidth="1"/>
    <col min="14867" max="14868" width="9.7109375" customWidth="1"/>
    <col min="14871" max="14871" width="11.5703125" customWidth="1"/>
    <col min="15103" max="15103" width="10.28515625" customWidth="1"/>
    <col min="15104" max="15104" width="14.28515625" customWidth="1"/>
    <col min="15105" max="15105" width="24.85546875" customWidth="1"/>
    <col min="15106" max="15106" width="8.42578125" customWidth="1"/>
    <col min="15107" max="15107" width="11.7109375" customWidth="1"/>
    <col min="15108" max="15108" width="10.5703125" customWidth="1"/>
    <col min="15109" max="15109" width="8.7109375" customWidth="1"/>
    <col min="15110" max="15110" width="9.85546875" customWidth="1"/>
    <col min="15111" max="15111" width="9.28515625" customWidth="1"/>
    <col min="15112" max="15112" width="10.5703125" bestFit="1" customWidth="1"/>
    <col min="15113" max="15113" width="17.140625" customWidth="1"/>
    <col min="15114" max="15114" width="13.42578125" customWidth="1"/>
    <col min="15115" max="15115" width="11" customWidth="1"/>
    <col min="15116" max="15116" width="8.85546875" customWidth="1"/>
    <col min="15117" max="15117" width="10.28515625" customWidth="1"/>
    <col min="15118" max="15118" width="8.42578125" customWidth="1"/>
    <col min="15119" max="15122" width="9.5703125" customWidth="1"/>
    <col min="15123" max="15124" width="9.7109375" customWidth="1"/>
    <col min="15127" max="15127" width="11.5703125" customWidth="1"/>
    <col min="15359" max="15359" width="10.28515625" customWidth="1"/>
    <col min="15360" max="15360" width="14.28515625" customWidth="1"/>
    <col min="15361" max="15361" width="24.85546875" customWidth="1"/>
    <col min="15362" max="15362" width="8.42578125" customWidth="1"/>
    <col min="15363" max="15363" width="11.7109375" customWidth="1"/>
    <col min="15364" max="15364" width="10.5703125" customWidth="1"/>
    <col min="15365" max="15365" width="8.7109375" customWidth="1"/>
    <col min="15366" max="15366" width="9.85546875" customWidth="1"/>
    <col min="15367" max="15367" width="9.28515625" customWidth="1"/>
    <col min="15368" max="15368" width="10.5703125" bestFit="1" customWidth="1"/>
    <col min="15369" max="15369" width="17.140625" customWidth="1"/>
    <col min="15370" max="15370" width="13.42578125" customWidth="1"/>
    <col min="15371" max="15371" width="11" customWidth="1"/>
    <col min="15372" max="15372" width="8.85546875" customWidth="1"/>
    <col min="15373" max="15373" width="10.28515625" customWidth="1"/>
    <col min="15374" max="15374" width="8.42578125" customWidth="1"/>
    <col min="15375" max="15378" width="9.5703125" customWidth="1"/>
    <col min="15379" max="15380" width="9.7109375" customWidth="1"/>
    <col min="15383" max="15383" width="11.5703125" customWidth="1"/>
    <col min="15615" max="15615" width="10.28515625" customWidth="1"/>
    <col min="15616" max="15616" width="14.28515625" customWidth="1"/>
    <col min="15617" max="15617" width="24.85546875" customWidth="1"/>
    <col min="15618" max="15618" width="8.42578125" customWidth="1"/>
    <col min="15619" max="15619" width="11.7109375" customWidth="1"/>
    <col min="15620" max="15620" width="10.5703125" customWidth="1"/>
    <col min="15621" max="15621" width="8.7109375" customWidth="1"/>
    <col min="15622" max="15622" width="9.85546875" customWidth="1"/>
    <col min="15623" max="15623" width="9.28515625" customWidth="1"/>
    <col min="15624" max="15624" width="10.5703125" bestFit="1" customWidth="1"/>
    <col min="15625" max="15625" width="17.140625" customWidth="1"/>
    <col min="15626" max="15626" width="13.42578125" customWidth="1"/>
    <col min="15627" max="15627" width="11" customWidth="1"/>
    <col min="15628" max="15628" width="8.85546875" customWidth="1"/>
    <col min="15629" max="15629" width="10.28515625" customWidth="1"/>
    <col min="15630" max="15630" width="8.42578125" customWidth="1"/>
    <col min="15631" max="15634" width="9.5703125" customWidth="1"/>
    <col min="15635" max="15636" width="9.7109375" customWidth="1"/>
    <col min="15639" max="15639" width="11.5703125" customWidth="1"/>
    <col min="15871" max="15871" width="10.28515625" customWidth="1"/>
    <col min="15872" max="15872" width="14.28515625" customWidth="1"/>
    <col min="15873" max="15873" width="24.85546875" customWidth="1"/>
    <col min="15874" max="15874" width="8.42578125" customWidth="1"/>
    <col min="15875" max="15875" width="11.7109375" customWidth="1"/>
    <col min="15876" max="15876" width="10.5703125" customWidth="1"/>
    <col min="15877" max="15877" width="8.7109375" customWidth="1"/>
    <col min="15878" max="15878" width="9.85546875" customWidth="1"/>
    <col min="15879" max="15879" width="9.28515625" customWidth="1"/>
    <col min="15880" max="15880" width="10.5703125" bestFit="1" customWidth="1"/>
    <col min="15881" max="15881" width="17.140625" customWidth="1"/>
    <col min="15882" max="15882" width="13.42578125" customWidth="1"/>
    <col min="15883" max="15883" width="11" customWidth="1"/>
    <col min="15884" max="15884" width="8.85546875" customWidth="1"/>
    <col min="15885" max="15885" width="10.28515625" customWidth="1"/>
    <col min="15886" max="15886" width="8.42578125" customWidth="1"/>
    <col min="15887" max="15890" width="9.5703125" customWidth="1"/>
    <col min="15891" max="15892" width="9.7109375" customWidth="1"/>
    <col min="15895" max="15895" width="11.5703125" customWidth="1"/>
    <col min="16127" max="16127" width="10.28515625" customWidth="1"/>
    <col min="16128" max="16128" width="14.28515625" customWidth="1"/>
    <col min="16129" max="16129" width="24.85546875" customWidth="1"/>
    <col min="16130" max="16130" width="8.42578125" customWidth="1"/>
    <col min="16131" max="16131" width="11.7109375" customWidth="1"/>
    <col min="16132" max="16132" width="10.5703125" customWidth="1"/>
    <col min="16133" max="16133" width="8.7109375" customWidth="1"/>
    <col min="16134" max="16134" width="9.85546875" customWidth="1"/>
    <col min="16135" max="16135" width="9.28515625" customWidth="1"/>
    <col min="16136" max="16136" width="10.5703125" bestFit="1" customWidth="1"/>
    <col min="16137" max="16137" width="17.140625" customWidth="1"/>
    <col min="16138" max="16138" width="13.42578125" customWidth="1"/>
    <col min="16139" max="16139" width="11" customWidth="1"/>
    <col min="16140" max="16140" width="8.85546875" customWidth="1"/>
    <col min="16141" max="16141" width="10.28515625" customWidth="1"/>
    <col min="16142" max="16142" width="8.42578125" customWidth="1"/>
    <col min="16143" max="16146" width="9.5703125" customWidth="1"/>
    <col min="16147" max="16148" width="9.7109375" customWidth="1"/>
    <col min="16151" max="16151" width="11.5703125" customWidth="1"/>
  </cols>
  <sheetData>
    <row r="1" spans="1:23" x14ac:dyDescent="0.25">
      <c r="A1" s="86" t="s">
        <v>11</v>
      </c>
      <c r="B1"/>
    </row>
    <row r="2" spans="1:23" ht="15.75" x14ac:dyDescent="0.25">
      <c r="A2" t="s">
        <v>12</v>
      </c>
      <c r="B2"/>
      <c r="D2" s="89" t="s">
        <v>19</v>
      </c>
      <c r="G2" s="2"/>
    </row>
    <row r="3" spans="1:23" x14ac:dyDescent="0.25">
      <c r="A3" t="s">
        <v>13</v>
      </c>
      <c r="B3" t="s">
        <v>20</v>
      </c>
    </row>
    <row r="4" spans="1:23" x14ac:dyDescent="0.25">
      <c r="A4" t="s">
        <v>14</v>
      </c>
      <c r="B4" t="s">
        <v>21</v>
      </c>
      <c r="G4" t="s">
        <v>22</v>
      </c>
    </row>
    <row r="5" spans="1:23" ht="6" customHeight="1" thickBot="1" x14ac:dyDescent="0.3">
      <c r="A5" s="48"/>
      <c r="B5" s="48"/>
      <c r="C5" s="49"/>
      <c r="D5" s="48"/>
      <c r="E5" s="48"/>
      <c r="F5" s="48"/>
      <c r="G5" s="48"/>
      <c r="H5" s="48"/>
      <c r="I5" s="48"/>
    </row>
    <row r="6" spans="1:23" s="3" customFormat="1" ht="36" customHeight="1" thickBot="1" x14ac:dyDescent="0.3">
      <c r="A6" s="126" t="s">
        <v>0</v>
      </c>
      <c r="B6" s="127" t="s">
        <v>15</v>
      </c>
      <c r="C6" s="127" t="s">
        <v>16</v>
      </c>
      <c r="D6" s="128" t="s">
        <v>1</v>
      </c>
      <c r="E6" s="129" t="s">
        <v>2</v>
      </c>
      <c r="F6" s="129" t="s">
        <v>17</v>
      </c>
      <c r="G6" s="129" t="s">
        <v>18</v>
      </c>
      <c r="H6" s="130" t="s">
        <v>3</v>
      </c>
      <c r="I6" s="131" t="s">
        <v>4</v>
      </c>
      <c r="K6" s="4"/>
      <c r="L6" s="5"/>
      <c r="M6" s="6"/>
      <c r="N6" s="5"/>
      <c r="O6" s="7"/>
      <c r="P6" s="7"/>
      <c r="Q6" s="7"/>
      <c r="R6" s="7"/>
      <c r="S6" s="8"/>
      <c r="T6" s="7"/>
      <c r="U6" s="7"/>
      <c r="V6" s="7"/>
      <c r="W6" s="7"/>
    </row>
    <row r="7" spans="1:23" s="10" customFormat="1" ht="21.75" customHeight="1" x14ac:dyDescent="0.2">
      <c r="A7" s="100">
        <v>322</v>
      </c>
      <c r="B7" s="81">
        <v>235505.86</v>
      </c>
      <c r="C7" s="81">
        <f>SUM(B7/7.5345)</f>
        <v>31256.99913730174</v>
      </c>
      <c r="D7" s="113" t="s">
        <v>5</v>
      </c>
      <c r="E7" s="113"/>
      <c r="F7" s="81">
        <f>SUM(B7*0.8)</f>
        <v>188404.68799999999</v>
      </c>
      <c r="G7" s="81">
        <f>SUM(F7/7.5345)</f>
        <v>25005.599309841393</v>
      </c>
      <c r="H7" s="99"/>
      <c r="I7" s="100"/>
      <c r="K7" s="4"/>
      <c r="L7" s="11"/>
      <c r="M7" s="12"/>
      <c r="N7" s="11"/>
      <c r="O7" s="13"/>
      <c r="P7" s="13"/>
      <c r="Q7" s="13"/>
      <c r="R7" s="13"/>
      <c r="S7" s="13"/>
      <c r="T7" s="14"/>
      <c r="U7" s="15"/>
      <c r="V7" s="15"/>
      <c r="W7" s="16"/>
    </row>
    <row r="8" spans="1:23" s="10" customFormat="1" x14ac:dyDescent="0.2">
      <c r="A8" s="53">
        <v>3221</v>
      </c>
      <c r="B8" s="54">
        <v>65000</v>
      </c>
      <c r="C8" s="54">
        <f t="shared" ref="C8:C82" si="0">SUM(B8/7.5345)</f>
        <v>8626.9825469506923</v>
      </c>
      <c r="D8" s="17" t="s">
        <v>42</v>
      </c>
      <c r="E8" s="17"/>
      <c r="F8" s="54">
        <f t="shared" ref="F8:F82" si="1">SUM(B8*0.8)</f>
        <v>52000</v>
      </c>
      <c r="G8" s="26">
        <f>SUM(F8/7.5345)</f>
        <v>6901.5860375605544</v>
      </c>
      <c r="H8" s="55"/>
      <c r="I8" s="18"/>
      <c r="K8" s="4"/>
      <c r="L8" s="11"/>
      <c r="M8" s="12"/>
      <c r="N8" s="11"/>
      <c r="O8" s="13"/>
      <c r="P8" s="13"/>
      <c r="Q8" s="13"/>
      <c r="R8" s="13"/>
      <c r="S8" s="13"/>
      <c r="T8" s="14"/>
      <c r="U8" s="15"/>
      <c r="V8" s="15"/>
      <c r="W8" s="16"/>
    </row>
    <row r="9" spans="1:23" s="10" customFormat="1" x14ac:dyDescent="0.2">
      <c r="A9" s="56">
        <v>32211</v>
      </c>
      <c r="B9" s="57"/>
      <c r="C9" s="58">
        <f t="shared" si="0"/>
        <v>0</v>
      </c>
      <c r="D9" s="19" t="s">
        <v>42</v>
      </c>
      <c r="E9" s="19"/>
      <c r="F9" s="58">
        <f t="shared" si="1"/>
        <v>0</v>
      </c>
      <c r="G9" s="57">
        <f>SUM(F9/7.5345)</f>
        <v>0</v>
      </c>
      <c r="H9" s="59"/>
      <c r="I9" s="60" t="s">
        <v>6</v>
      </c>
      <c r="K9" s="4"/>
      <c r="L9" s="11"/>
      <c r="M9" s="12"/>
      <c r="N9" s="11"/>
      <c r="O9" s="13"/>
      <c r="P9" s="13"/>
      <c r="Q9" s="13"/>
      <c r="R9" s="13"/>
      <c r="S9" s="13"/>
      <c r="T9" s="14"/>
      <c r="U9" s="15"/>
      <c r="V9" s="15"/>
      <c r="W9" s="16"/>
    </row>
    <row r="10" spans="1:23" s="10" customFormat="1" x14ac:dyDescent="0.2">
      <c r="A10" s="56">
        <v>322110</v>
      </c>
      <c r="B10" s="57">
        <v>11505.86</v>
      </c>
      <c r="C10" s="58">
        <f t="shared" si="0"/>
        <v>1527.0900524255094</v>
      </c>
      <c r="D10" s="20" t="s">
        <v>25</v>
      </c>
      <c r="E10" s="19"/>
      <c r="F10" s="58">
        <f t="shared" si="1"/>
        <v>9204.6880000000001</v>
      </c>
      <c r="G10" s="57">
        <f t="shared" ref="G10:G21" si="2">SUM(F10/7.5345)</f>
        <v>1221.6720419404073</v>
      </c>
      <c r="H10" s="59" t="s">
        <v>89</v>
      </c>
      <c r="I10" s="60" t="s">
        <v>6</v>
      </c>
      <c r="K10" s="4"/>
      <c r="L10" s="11"/>
      <c r="M10" s="12"/>
      <c r="N10" s="11"/>
      <c r="O10" s="13"/>
      <c r="P10" s="13"/>
      <c r="Q10" s="13"/>
      <c r="R10" s="13"/>
      <c r="S10" s="13"/>
      <c r="T10" s="14"/>
      <c r="U10" s="15"/>
      <c r="V10" s="15"/>
      <c r="W10" s="16"/>
    </row>
    <row r="11" spans="1:23" s="10" customFormat="1" x14ac:dyDescent="0.2">
      <c r="A11" s="56">
        <v>322111</v>
      </c>
      <c r="B11" s="57">
        <v>6000</v>
      </c>
      <c r="C11" s="58">
        <f t="shared" si="0"/>
        <v>796.33685048775624</v>
      </c>
      <c r="D11" s="20" t="s">
        <v>26</v>
      </c>
      <c r="E11" s="19"/>
      <c r="F11" s="58">
        <f t="shared" si="1"/>
        <v>4800</v>
      </c>
      <c r="G11" s="57">
        <f t="shared" si="2"/>
        <v>637.06948039020506</v>
      </c>
      <c r="H11" s="59" t="s">
        <v>90</v>
      </c>
      <c r="I11" s="60" t="s">
        <v>6</v>
      </c>
      <c r="K11" s="4"/>
      <c r="L11" s="11"/>
      <c r="M11" s="12"/>
      <c r="N11" s="11"/>
      <c r="O11" s="13"/>
      <c r="P11" s="13"/>
      <c r="Q11" s="13"/>
      <c r="R11" s="13"/>
      <c r="S11" s="13"/>
      <c r="T11" s="14"/>
      <c r="U11" s="15"/>
      <c r="V11" s="15"/>
      <c r="W11" s="16"/>
    </row>
    <row r="12" spans="1:23" s="10" customFormat="1" x14ac:dyDescent="0.2">
      <c r="A12" s="60">
        <v>322112</v>
      </c>
      <c r="B12" s="61">
        <v>5000</v>
      </c>
      <c r="C12" s="58">
        <f t="shared" si="0"/>
        <v>663.61404207313024</v>
      </c>
      <c r="D12" s="20" t="s">
        <v>27</v>
      </c>
      <c r="E12" s="19"/>
      <c r="F12" s="58">
        <f t="shared" si="1"/>
        <v>4000</v>
      </c>
      <c r="G12" s="57">
        <f t="shared" si="2"/>
        <v>530.89123365850423</v>
      </c>
      <c r="H12" s="62" t="s">
        <v>91</v>
      </c>
      <c r="I12" s="60" t="s">
        <v>6</v>
      </c>
      <c r="K12" s="4"/>
      <c r="L12" s="11"/>
      <c r="M12" s="12"/>
      <c r="N12" s="11"/>
      <c r="O12" s="13"/>
      <c r="P12" s="13"/>
      <c r="Q12" s="13"/>
      <c r="R12" s="13"/>
      <c r="S12" s="13"/>
      <c r="T12" s="14"/>
      <c r="U12" s="15"/>
      <c r="V12" s="15"/>
      <c r="W12" s="16"/>
    </row>
    <row r="13" spans="1:23" s="10" customFormat="1" x14ac:dyDescent="0.2">
      <c r="A13" s="60">
        <v>322113</v>
      </c>
      <c r="B13" s="61">
        <v>5000</v>
      </c>
      <c r="C13" s="58">
        <f t="shared" si="0"/>
        <v>663.61404207313024</v>
      </c>
      <c r="D13" s="20" t="s">
        <v>28</v>
      </c>
      <c r="E13" s="19"/>
      <c r="F13" s="58">
        <f t="shared" si="1"/>
        <v>4000</v>
      </c>
      <c r="G13" s="57">
        <f t="shared" si="2"/>
        <v>530.89123365850423</v>
      </c>
      <c r="H13" s="62" t="s">
        <v>92</v>
      </c>
      <c r="I13" s="60" t="s">
        <v>6</v>
      </c>
      <c r="K13" s="4"/>
      <c r="L13" s="11"/>
      <c r="M13" s="12"/>
      <c r="N13" s="11"/>
      <c r="O13" s="13"/>
      <c r="P13" s="13"/>
      <c r="Q13" s="13"/>
      <c r="R13" s="13"/>
      <c r="S13" s="13"/>
      <c r="T13" s="14"/>
      <c r="U13" s="15"/>
      <c r="V13" s="15"/>
      <c r="W13" s="16"/>
    </row>
    <row r="14" spans="1:23" s="10" customFormat="1" x14ac:dyDescent="0.2">
      <c r="A14" s="60">
        <v>32212</v>
      </c>
      <c r="B14" s="61">
        <v>6000</v>
      </c>
      <c r="C14" s="58">
        <f t="shared" si="0"/>
        <v>796.33685048775624</v>
      </c>
      <c r="D14" s="19" t="s">
        <v>29</v>
      </c>
      <c r="E14" s="19"/>
      <c r="F14" s="58">
        <f t="shared" si="1"/>
        <v>4800</v>
      </c>
      <c r="G14" s="57">
        <f t="shared" si="2"/>
        <v>637.06948039020506</v>
      </c>
      <c r="H14" s="59" t="s">
        <v>96</v>
      </c>
      <c r="I14" s="60" t="s">
        <v>6</v>
      </c>
      <c r="K14" s="4"/>
      <c r="L14" s="11"/>
      <c r="M14" s="12"/>
      <c r="N14" s="11"/>
      <c r="O14" s="13"/>
      <c r="P14" s="13"/>
      <c r="Q14" s="13"/>
      <c r="R14" s="13"/>
      <c r="S14" s="13"/>
      <c r="T14" s="14"/>
      <c r="U14" s="15"/>
      <c r="V14" s="15"/>
      <c r="W14" s="16"/>
    </row>
    <row r="15" spans="1:23" s="10" customFormat="1" x14ac:dyDescent="0.2">
      <c r="A15" s="60">
        <v>32214</v>
      </c>
      <c r="B15" s="57">
        <v>13000</v>
      </c>
      <c r="C15" s="58">
        <f t="shared" si="0"/>
        <v>1725.3965093901386</v>
      </c>
      <c r="D15" s="19" t="s">
        <v>30</v>
      </c>
      <c r="E15" s="19"/>
      <c r="F15" s="58">
        <f t="shared" si="1"/>
        <v>10400</v>
      </c>
      <c r="G15" s="57">
        <f t="shared" si="2"/>
        <v>1380.3172075121108</v>
      </c>
      <c r="H15" s="62" t="s">
        <v>93</v>
      </c>
      <c r="I15" s="60" t="s">
        <v>6</v>
      </c>
      <c r="K15" s="4"/>
      <c r="L15" s="11"/>
      <c r="M15" s="12"/>
      <c r="N15" s="11"/>
      <c r="O15" s="13"/>
      <c r="P15" s="13"/>
      <c r="Q15" s="13"/>
      <c r="R15" s="13"/>
      <c r="S15" s="13"/>
      <c r="T15" s="14"/>
      <c r="U15" s="15"/>
      <c r="V15" s="15"/>
      <c r="W15" s="16"/>
    </row>
    <row r="16" spans="1:23" s="10" customFormat="1" x14ac:dyDescent="0.2">
      <c r="A16" s="31">
        <v>32216</v>
      </c>
      <c r="B16" s="57">
        <v>14000</v>
      </c>
      <c r="C16" s="58">
        <f t="shared" si="0"/>
        <v>1858.1193178047647</v>
      </c>
      <c r="D16" s="31" t="s">
        <v>31</v>
      </c>
      <c r="E16" s="19"/>
      <c r="F16" s="58">
        <f t="shared" si="1"/>
        <v>11200</v>
      </c>
      <c r="G16" s="57">
        <f t="shared" si="2"/>
        <v>1486.4954542438118</v>
      </c>
      <c r="H16" s="62" t="s">
        <v>94</v>
      </c>
      <c r="I16" s="60" t="s">
        <v>6</v>
      </c>
      <c r="K16" s="4"/>
      <c r="L16" s="11"/>
      <c r="M16" s="12"/>
      <c r="N16" s="11"/>
      <c r="O16" s="13"/>
      <c r="P16" s="13"/>
      <c r="Q16" s="13"/>
      <c r="R16" s="13"/>
      <c r="S16" s="13"/>
      <c r="T16" s="21"/>
      <c r="U16" s="16"/>
      <c r="V16" s="15"/>
      <c r="W16" s="16"/>
    </row>
    <row r="17" spans="1:23" s="10" customFormat="1" x14ac:dyDescent="0.2">
      <c r="A17" s="31">
        <v>322161</v>
      </c>
      <c r="B17" s="57">
        <v>4000</v>
      </c>
      <c r="C17" s="58">
        <f t="shared" si="0"/>
        <v>530.89123365850423</v>
      </c>
      <c r="D17" s="31" t="s">
        <v>44</v>
      </c>
      <c r="E17" s="19"/>
      <c r="F17" s="58">
        <f t="shared" si="1"/>
        <v>3200</v>
      </c>
      <c r="G17" s="57">
        <f t="shared" si="2"/>
        <v>424.71298692680335</v>
      </c>
      <c r="H17" s="59" t="s">
        <v>95</v>
      </c>
      <c r="I17" s="60" t="s">
        <v>6</v>
      </c>
      <c r="K17" s="4"/>
      <c r="L17" s="11"/>
      <c r="M17" s="12"/>
      <c r="N17" s="11"/>
      <c r="O17" s="13"/>
      <c r="P17" s="13"/>
      <c r="Q17" s="13"/>
      <c r="R17" s="13"/>
      <c r="S17" s="13"/>
      <c r="T17" s="21"/>
      <c r="U17" s="16"/>
      <c r="V17" s="15"/>
      <c r="W17" s="16"/>
    </row>
    <row r="18" spans="1:23" s="10" customFormat="1" x14ac:dyDescent="0.2">
      <c r="A18" s="31">
        <v>322162</v>
      </c>
      <c r="B18" s="57">
        <v>10000</v>
      </c>
      <c r="C18" s="58">
        <f t="shared" si="0"/>
        <v>1327.2280841462605</v>
      </c>
      <c r="D18" s="31" t="s">
        <v>45</v>
      </c>
      <c r="E18" s="19"/>
      <c r="F18" s="58">
        <f t="shared" si="1"/>
        <v>8000</v>
      </c>
      <c r="G18" s="57">
        <f t="shared" si="2"/>
        <v>1061.7824673170085</v>
      </c>
      <c r="H18" s="59" t="s">
        <v>94</v>
      </c>
      <c r="I18" s="60" t="s">
        <v>6</v>
      </c>
      <c r="K18" s="4"/>
      <c r="L18" s="11"/>
      <c r="M18" s="12"/>
      <c r="N18" s="11"/>
      <c r="O18" s="13"/>
      <c r="P18" s="13"/>
      <c r="Q18" s="13"/>
      <c r="R18" s="13"/>
      <c r="S18" s="13"/>
      <c r="T18" s="21"/>
      <c r="U18" s="16"/>
      <c r="V18" s="15"/>
      <c r="W18" s="16"/>
    </row>
    <row r="19" spans="1:23" s="10" customFormat="1" x14ac:dyDescent="0.2">
      <c r="A19" s="31">
        <v>32219</v>
      </c>
      <c r="B19" s="57">
        <v>4000</v>
      </c>
      <c r="C19" s="58">
        <f t="shared" si="0"/>
        <v>530.89123365850423</v>
      </c>
      <c r="D19" s="31" t="s">
        <v>32</v>
      </c>
      <c r="E19" s="19"/>
      <c r="F19" s="58">
        <f t="shared" si="1"/>
        <v>3200</v>
      </c>
      <c r="G19" s="57">
        <f t="shared" si="2"/>
        <v>424.71298692680335</v>
      </c>
      <c r="H19" s="59"/>
      <c r="I19" s="60" t="s">
        <v>6</v>
      </c>
      <c r="K19" s="4"/>
      <c r="L19" s="11"/>
      <c r="M19" s="12"/>
      <c r="N19" s="11"/>
      <c r="O19" s="13"/>
      <c r="P19" s="13"/>
      <c r="Q19" s="13"/>
      <c r="R19" s="13"/>
      <c r="S19" s="13"/>
      <c r="T19" s="21"/>
      <c r="U19" s="16"/>
      <c r="V19" s="15"/>
      <c r="W19" s="16"/>
    </row>
    <row r="20" spans="1:23" s="10" customFormat="1" x14ac:dyDescent="0.2">
      <c r="A20" s="35">
        <v>3222</v>
      </c>
      <c r="B20" s="93">
        <v>5000</v>
      </c>
      <c r="C20" s="54">
        <f t="shared" si="0"/>
        <v>663.61404207313024</v>
      </c>
      <c r="D20" s="32" t="s">
        <v>33</v>
      </c>
      <c r="E20" s="50"/>
      <c r="F20" s="54">
        <f t="shared" si="1"/>
        <v>4000</v>
      </c>
      <c r="G20" s="76">
        <f t="shared" si="2"/>
        <v>530.89123365850423</v>
      </c>
      <c r="H20" s="55"/>
      <c r="I20" s="18"/>
      <c r="K20" s="4"/>
      <c r="L20" s="11"/>
      <c r="M20" s="12"/>
      <c r="N20" s="11"/>
      <c r="O20" s="13"/>
      <c r="P20" s="13"/>
      <c r="Q20" s="13"/>
      <c r="R20" s="13"/>
      <c r="S20" s="13"/>
      <c r="T20" s="21"/>
      <c r="U20" s="16"/>
      <c r="V20" s="15"/>
      <c r="W20" s="16"/>
    </row>
    <row r="21" spans="1:23" s="10" customFormat="1" x14ac:dyDescent="0.2">
      <c r="A21" s="90">
        <v>32224</v>
      </c>
      <c r="B21" s="57">
        <v>5000</v>
      </c>
      <c r="C21" s="58">
        <f t="shared" si="0"/>
        <v>663.61404207313024</v>
      </c>
      <c r="D21" s="31" t="s">
        <v>34</v>
      </c>
      <c r="E21" s="19"/>
      <c r="F21" s="58">
        <f t="shared" si="1"/>
        <v>4000</v>
      </c>
      <c r="G21" s="80">
        <f t="shared" si="2"/>
        <v>530.89123365850423</v>
      </c>
      <c r="H21" s="59"/>
      <c r="I21" s="60" t="s">
        <v>6</v>
      </c>
      <c r="K21" s="4"/>
      <c r="L21" s="11"/>
      <c r="M21" s="12"/>
      <c r="N21" s="11"/>
      <c r="O21" s="13"/>
      <c r="P21" s="13"/>
      <c r="Q21" s="13"/>
      <c r="R21" s="13"/>
      <c r="S21" s="13"/>
      <c r="T21" s="21"/>
      <c r="U21" s="16"/>
      <c r="V21" s="15"/>
      <c r="W21" s="16"/>
    </row>
    <row r="22" spans="1:23" s="10" customFormat="1" x14ac:dyDescent="0.2">
      <c r="A22" s="53">
        <v>3223</v>
      </c>
      <c r="B22" s="54">
        <v>128000</v>
      </c>
      <c r="C22" s="54">
        <f t="shared" si="0"/>
        <v>16988.519477072135</v>
      </c>
      <c r="D22" s="46" t="s">
        <v>35</v>
      </c>
      <c r="E22" s="17"/>
      <c r="F22" s="54">
        <f t="shared" si="1"/>
        <v>102400</v>
      </c>
      <c r="G22" s="26">
        <f>SUM(F22/7.5345)</f>
        <v>13590.815581657707</v>
      </c>
      <c r="H22" s="55"/>
      <c r="I22" s="18"/>
      <c r="K22" s="22"/>
      <c r="L22" s="14"/>
      <c r="M22" s="12"/>
      <c r="N22" s="11"/>
      <c r="O22" s="13"/>
      <c r="P22" s="13"/>
      <c r="Q22" s="13"/>
      <c r="R22" s="13"/>
      <c r="S22" s="13"/>
      <c r="T22" s="21"/>
      <c r="U22" s="15"/>
      <c r="V22" s="15"/>
      <c r="W22" s="16"/>
    </row>
    <row r="23" spans="1:23" s="10" customFormat="1" ht="18" customHeight="1" x14ac:dyDescent="0.2">
      <c r="A23" s="60">
        <v>32231</v>
      </c>
      <c r="B23" s="57">
        <v>66000</v>
      </c>
      <c r="C23" s="58">
        <f t="shared" si="0"/>
        <v>8759.7053553653186</v>
      </c>
      <c r="D23" s="23" t="s">
        <v>36</v>
      </c>
      <c r="E23" s="23"/>
      <c r="F23" s="58">
        <f t="shared" si="1"/>
        <v>52800</v>
      </c>
      <c r="G23" s="57">
        <f>C23/1.25</f>
        <v>7007.7642842922551</v>
      </c>
      <c r="H23" s="62" t="s">
        <v>97</v>
      </c>
      <c r="I23" s="60" t="s">
        <v>6</v>
      </c>
      <c r="K23" s="22"/>
      <c r="L23" s="11"/>
      <c r="M23" s="12"/>
      <c r="N23" s="11"/>
      <c r="O23" s="13"/>
      <c r="P23" s="13"/>
      <c r="Q23" s="13"/>
      <c r="R23" s="13"/>
      <c r="S23" s="13"/>
      <c r="T23" s="21"/>
      <c r="U23" s="15"/>
      <c r="V23" s="15"/>
      <c r="W23" s="16"/>
    </row>
    <row r="24" spans="1:23" s="10" customFormat="1" ht="18.75" customHeight="1" x14ac:dyDescent="0.2">
      <c r="A24" s="60">
        <v>32234</v>
      </c>
      <c r="B24" s="61">
        <v>62000</v>
      </c>
      <c r="C24" s="58">
        <f t="shared" si="0"/>
        <v>8228.8141217068151</v>
      </c>
      <c r="D24" s="20" t="s">
        <v>37</v>
      </c>
      <c r="E24" s="24"/>
      <c r="F24" s="58">
        <f t="shared" si="1"/>
        <v>49600</v>
      </c>
      <c r="G24" s="63">
        <f>C24/1.25</f>
        <v>6583.0512973654522</v>
      </c>
      <c r="H24" s="62" t="s">
        <v>98</v>
      </c>
      <c r="I24" s="25" t="s">
        <v>7</v>
      </c>
      <c r="K24" s="4"/>
      <c r="L24" s="11"/>
      <c r="M24" s="12"/>
      <c r="N24" s="11"/>
      <c r="O24" s="13"/>
      <c r="P24" s="13"/>
      <c r="Q24" s="13"/>
      <c r="R24" s="13"/>
      <c r="S24" s="13"/>
      <c r="T24" s="21"/>
      <c r="U24" s="16"/>
      <c r="V24" s="15"/>
      <c r="W24" s="16"/>
    </row>
    <row r="25" spans="1:23" s="10" customFormat="1" x14ac:dyDescent="0.2">
      <c r="A25" s="18">
        <v>3224</v>
      </c>
      <c r="B25" s="54">
        <v>14000</v>
      </c>
      <c r="C25" s="54">
        <f t="shared" si="0"/>
        <v>1858.1193178047647</v>
      </c>
      <c r="D25" s="26" t="s">
        <v>38</v>
      </c>
      <c r="E25" s="26"/>
      <c r="F25" s="54">
        <f t="shared" si="1"/>
        <v>11200</v>
      </c>
      <c r="G25" s="26">
        <f>SUM(G26:G28)</f>
        <v>1486.4954542438118</v>
      </c>
      <c r="H25" s="64"/>
      <c r="I25" s="18"/>
      <c r="K25" s="4"/>
      <c r="L25" s="11"/>
      <c r="M25" s="12"/>
      <c r="N25" s="11"/>
      <c r="O25" s="13"/>
      <c r="P25" s="13"/>
      <c r="Q25" s="13"/>
      <c r="R25" s="13"/>
      <c r="S25" s="13"/>
      <c r="T25" s="21"/>
      <c r="U25" s="16"/>
      <c r="V25" s="15"/>
      <c r="W25" s="16"/>
    </row>
    <row r="26" spans="1:23" s="10" customFormat="1" x14ac:dyDescent="0.2">
      <c r="A26" s="65">
        <v>32241</v>
      </c>
      <c r="B26" s="66">
        <v>2000</v>
      </c>
      <c r="C26" s="58">
        <f t="shared" si="0"/>
        <v>265.44561682925212</v>
      </c>
      <c r="D26" s="23" t="s">
        <v>39</v>
      </c>
      <c r="E26" s="23"/>
      <c r="F26" s="58">
        <f t="shared" si="1"/>
        <v>1600</v>
      </c>
      <c r="G26" s="57">
        <f t="shared" ref="G26:G37" si="3">C26/1.25</f>
        <v>212.3564934634017</v>
      </c>
      <c r="H26" s="67" t="s">
        <v>99</v>
      </c>
      <c r="I26" s="60" t="s">
        <v>6</v>
      </c>
      <c r="K26" s="4"/>
      <c r="L26" s="11"/>
      <c r="M26" s="12"/>
      <c r="N26" s="11"/>
      <c r="O26" s="13"/>
      <c r="P26" s="13"/>
      <c r="Q26" s="13"/>
      <c r="R26" s="13"/>
      <c r="S26" s="13"/>
      <c r="T26" s="21"/>
      <c r="U26" s="16"/>
      <c r="V26" s="15"/>
      <c r="W26" s="16"/>
    </row>
    <row r="27" spans="1:23" s="10" customFormat="1" x14ac:dyDescent="0.2">
      <c r="A27" s="65">
        <v>32242</v>
      </c>
      <c r="B27" s="66">
        <v>8000</v>
      </c>
      <c r="C27" s="58">
        <f t="shared" si="0"/>
        <v>1061.7824673170085</v>
      </c>
      <c r="D27" s="23" t="s">
        <v>40</v>
      </c>
      <c r="E27" s="23"/>
      <c r="F27" s="58">
        <f t="shared" si="1"/>
        <v>6400</v>
      </c>
      <c r="G27" s="57">
        <f t="shared" si="3"/>
        <v>849.42597385360682</v>
      </c>
      <c r="H27" s="67" t="s">
        <v>100</v>
      </c>
      <c r="I27" s="60" t="s">
        <v>6</v>
      </c>
      <c r="K27" s="4"/>
      <c r="L27" s="11"/>
      <c r="M27" s="12"/>
      <c r="N27" s="11"/>
      <c r="O27" s="13"/>
      <c r="P27" s="13"/>
      <c r="Q27" s="13"/>
      <c r="R27" s="13"/>
      <c r="S27" s="13"/>
      <c r="T27" s="21"/>
      <c r="U27" s="16"/>
      <c r="V27" s="15"/>
      <c r="W27" s="16"/>
    </row>
    <row r="28" spans="1:23" s="10" customFormat="1" ht="15.75" thickBot="1" x14ac:dyDescent="0.25">
      <c r="A28" s="68">
        <v>32244</v>
      </c>
      <c r="B28" s="69">
        <v>4000</v>
      </c>
      <c r="C28" s="70">
        <f t="shared" si="0"/>
        <v>530.89123365850423</v>
      </c>
      <c r="D28" s="27" t="s">
        <v>41</v>
      </c>
      <c r="E28" s="27"/>
      <c r="F28" s="70">
        <f t="shared" si="1"/>
        <v>3200</v>
      </c>
      <c r="G28" s="69">
        <f t="shared" si="3"/>
        <v>424.71298692680341</v>
      </c>
      <c r="H28" s="68" t="s">
        <v>101</v>
      </c>
      <c r="I28" s="68" t="s">
        <v>6</v>
      </c>
      <c r="K28" s="4"/>
      <c r="L28" s="11"/>
      <c r="M28" s="12"/>
      <c r="N28" s="11"/>
      <c r="O28" s="13"/>
      <c r="P28" s="13"/>
      <c r="Q28" s="13"/>
      <c r="R28" s="13"/>
      <c r="S28" s="13"/>
      <c r="T28" s="21"/>
      <c r="U28" s="16"/>
      <c r="V28" s="15"/>
      <c r="W28" s="16"/>
    </row>
    <row r="29" spans="1:23" s="10" customFormat="1" x14ac:dyDescent="0.2">
      <c r="A29" s="53">
        <v>3225</v>
      </c>
      <c r="B29" s="92">
        <v>19000</v>
      </c>
      <c r="C29" s="71">
        <f t="shared" si="0"/>
        <v>2521.7333598778951</v>
      </c>
      <c r="D29" s="50" t="s">
        <v>43</v>
      </c>
      <c r="E29" s="51"/>
      <c r="F29" s="71">
        <f t="shared" si="1"/>
        <v>15200</v>
      </c>
      <c r="G29" s="72">
        <f t="shared" si="3"/>
        <v>2017.386687902316</v>
      </c>
      <c r="H29" s="55"/>
      <c r="I29" s="53"/>
      <c r="K29" s="4"/>
      <c r="L29" s="11"/>
      <c r="M29" s="12"/>
      <c r="N29" s="11"/>
      <c r="O29" s="13"/>
      <c r="P29" s="13"/>
      <c r="Q29" s="13"/>
      <c r="R29" s="13"/>
      <c r="S29" s="13"/>
      <c r="T29" s="21"/>
      <c r="U29" s="16"/>
      <c r="V29" s="15"/>
      <c r="W29" s="16"/>
    </row>
    <row r="30" spans="1:23" s="10" customFormat="1" x14ac:dyDescent="0.2">
      <c r="A30" s="18">
        <v>3227</v>
      </c>
      <c r="B30" s="91">
        <v>5000</v>
      </c>
      <c r="C30" s="54">
        <f t="shared" si="0"/>
        <v>663.61404207313024</v>
      </c>
      <c r="D30" s="26" t="s">
        <v>8</v>
      </c>
      <c r="E30" s="28"/>
      <c r="F30" s="54">
        <f t="shared" si="1"/>
        <v>4000</v>
      </c>
      <c r="G30" s="73">
        <f t="shared" si="3"/>
        <v>530.89123365850423</v>
      </c>
      <c r="H30" s="74"/>
      <c r="I30" s="53"/>
      <c r="K30" s="4"/>
      <c r="L30" s="11"/>
      <c r="M30" s="12"/>
      <c r="N30" s="11"/>
      <c r="O30" s="13"/>
      <c r="P30" s="13"/>
      <c r="Q30" s="13"/>
      <c r="R30" s="13"/>
      <c r="S30" s="13"/>
      <c r="T30" s="21"/>
      <c r="U30" s="16"/>
      <c r="V30" s="15"/>
      <c r="W30" s="16"/>
    </row>
    <row r="31" spans="1:23" s="10" customFormat="1" ht="15.75" thickBot="1" x14ac:dyDescent="0.25">
      <c r="A31" s="65">
        <v>32271</v>
      </c>
      <c r="B31" s="66">
        <v>5000</v>
      </c>
      <c r="C31" s="87">
        <f t="shared" si="0"/>
        <v>663.61404207313024</v>
      </c>
      <c r="D31" s="23" t="s">
        <v>8</v>
      </c>
      <c r="E31" s="23"/>
      <c r="F31" s="87">
        <f t="shared" si="1"/>
        <v>4000</v>
      </c>
      <c r="G31" s="110">
        <f t="shared" si="3"/>
        <v>530.89123365850423</v>
      </c>
      <c r="H31" s="77" t="s">
        <v>102</v>
      </c>
      <c r="I31" s="65" t="s">
        <v>6</v>
      </c>
      <c r="K31" s="4"/>
      <c r="L31" s="11"/>
      <c r="M31" s="12"/>
      <c r="N31" s="11"/>
      <c r="O31" s="13"/>
      <c r="P31" s="13"/>
      <c r="Q31" s="13"/>
      <c r="R31" s="13"/>
      <c r="S31" s="13"/>
      <c r="T31" s="21"/>
      <c r="U31" s="16"/>
      <c r="V31" s="15"/>
      <c r="W31" s="16"/>
    </row>
    <row r="32" spans="1:23" s="10" customFormat="1" ht="37.5" customHeight="1" thickBot="1" x14ac:dyDescent="0.25">
      <c r="A32" s="126" t="s">
        <v>0</v>
      </c>
      <c r="B32" s="132" t="s">
        <v>15</v>
      </c>
      <c r="C32" s="132" t="s">
        <v>16</v>
      </c>
      <c r="D32" s="128" t="s">
        <v>1</v>
      </c>
      <c r="E32" s="132" t="s">
        <v>2</v>
      </c>
      <c r="F32" s="132" t="s">
        <v>17</v>
      </c>
      <c r="G32" s="132" t="s">
        <v>18</v>
      </c>
      <c r="H32" s="133" t="s">
        <v>3</v>
      </c>
      <c r="I32" s="131" t="s">
        <v>4</v>
      </c>
      <c r="K32" s="4"/>
      <c r="L32" s="11"/>
      <c r="M32" s="12"/>
      <c r="N32" s="11"/>
      <c r="O32" s="13"/>
      <c r="P32" s="13"/>
      <c r="Q32" s="13"/>
      <c r="R32" s="13"/>
      <c r="S32" s="13"/>
      <c r="T32" s="21"/>
      <c r="U32" s="16"/>
      <c r="V32" s="15"/>
      <c r="W32" s="16"/>
    </row>
    <row r="33" spans="1:23" s="10" customFormat="1" ht="22.5" customHeight="1" x14ac:dyDescent="0.2">
      <c r="A33" s="100">
        <v>323</v>
      </c>
      <c r="B33" s="97">
        <v>260955.45</v>
      </c>
      <c r="C33" s="81">
        <f t="shared" si="0"/>
        <v>34634.740195102531</v>
      </c>
      <c r="D33" s="111" t="s">
        <v>9</v>
      </c>
      <c r="E33" s="111"/>
      <c r="F33" s="81">
        <f t="shared" si="1"/>
        <v>208764.36000000002</v>
      </c>
      <c r="G33" s="97">
        <f t="shared" si="3"/>
        <v>27707.792156082025</v>
      </c>
      <c r="H33" s="112"/>
      <c r="I33" s="100"/>
      <c r="K33" s="4"/>
      <c r="L33" s="11"/>
      <c r="M33" s="12"/>
      <c r="N33" s="11"/>
      <c r="O33" s="13"/>
      <c r="P33" s="13"/>
      <c r="Q33" s="13"/>
      <c r="R33" s="13"/>
      <c r="S33" s="13"/>
      <c r="T33" s="21"/>
      <c r="U33" s="16"/>
      <c r="V33" s="15"/>
      <c r="W33" s="16"/>
    </row>
    <row r="34" spans="1:23" s="10" customFormat="1" x14ac:dyDescent="0.2">
      <c r="A34" s="18">
        <v>3231</v>
      </c>
      <c r="B34" s="76">
        <v>15000</v>
      </c>
      <c r="C34" s="54">
        <f t="shared" si="0"/>
        <v>1990.8421262193906</v>
      </c>
      <c r="D34" s="29" t="s">
        <v>46</v>
      </c>
      <c r="E34" s="29"/>
      <c r="F34" s="54">
        <f t="shared" si="1"/>
        <v>12000</v>
      </c>
      <c r="G34" s="76">
        <f>SUM(G35:G37)</f>
        <v>1592.6737009755125</v>
      </c>
      <c r="H34" s="64"/>
      <c r="I34" s="18"/>
      <c r="K34" s="4"/>
      <c r="L34" s="11"/>
      <c r="M34" s="12"/>
      <c r="N34" s="11"/>
      <c r="O34" s="13"/>
      <c r="P34" s="13"/>
      <c r="Q34" s="13"/>
      <c r="R34" s="13"/>
      <c r="S34" s="13"/>
      <c r="T34" s="21"/>
      <c r="U34" s="16"/>
      <c r="V34" s="15"/>
      <c r="W34" s="16"/>
    </row>
    <row r="35" spans="1:23" s="10" customFormat="1" x14ac:dyDescent="0.2">
      <c r="A35" s="60">
        <v>32311</v>
      </c>
      <c r="B35" s="57">
        <v>7000</v>
      </c>
      <c r="C35" s="58">
        <f t="shared" si="0"/>
        <v>929.05965890238235</v>
      </c>
      <c r="D35" s="23" t="s">
        <v>47</v>
      </c>
      <c r="E35" s="23"/>
      <c r="F35" s="58">
        <f t="shared" si="1"/>
        <v>5600</v>
      </c>
      <c r="G35" s="57">
        <f t="shared" si="3"/>
        <v>743.24772712190588</v>
      </c>
      <c r="H35" s="62" t="s">
        <v>103</v>
      </c>
      <c r="I35" s="60" t="s">
        <v>6</v>
      </c>
      <c r="K35" s="4"/>
      <c r="L35" s="11"/>
      <c r="M35" s="12"/>
      <c r="N35" s="11"/>
      <c r="O35" s="13"/>
      <c r="P35" s="13"/>
      <c r="Q35" s="13"/>
      <c r="R35" s="13"/>
      <c r="S35" s="13"/>
      <c r="T35" s="21"/>
      <c r="U35" s="16"/>
      <c r="V35" s="16"/>
      <c r="W35" s="16"/>
    </row>
    <row r="36" spans="1:23" s="10" customFormat="1" x14ac:dyDescent="0.2">
      <c r="A36" s="60">
        <v>32312</v>
      </c>
      <c r="B36" s="61">
        <v>4000</v>
      </c>
      <c r="C36" s="58">
        <f t="shared" si="0"/>
        <v>530.89123365850423</v>
      </c>
      <c r="D36" s="23" t="s">
        <v>48</v>
      </c>
      <c r="E36" s="88"/>
      <c r="F36" s="58">
        <f t="shared" si="1"/>
        <v>3200</v>
      </c>
      <c r="G36" s="57">
        <f t="shared" si="3"/>
        <v>424.71298692680341</v>
      </c>
      <c r="H36" s="62" t="s">
        <v>104</v>
      </c>
      <c r="I36" s="60" t="s">
        <v>6</v>
      </c>
      <c r="K36" s="4"/>
      <c r="L36" s="11"/>
      <c r="M36" s="12"/>
      <c r="N36" s="11"/>
      <c r="O36" s="13"/>
      <c r="P36" s="13"/>
      <c r="Q36" s="13"/>
      <c r="R36" s="13"/>
      <c r="S36" s="13"/>
      <c r="T36" s="21"/>
      <c r="U36" s="16"/>
      <c r="V36" s="16"/>
      <c r="W36" s="16"/>
    </row>
    <row r="37" spans="1:23" s="10" customFormat="1" x14ac:dyDescent="0.2">
      <c r="A37" s="60">
        <v>32313</v>
      </c>
      <c r="B37" s="61">
        <v>4000</v>
      </c>
      <c r="C37" s="58">
        <f t="shared" si="0"/>
        <v>530.89123365850423</v>
      </c>
      <c r="D37" s="20" t="s">
        <v>49</v>
      </c>
      <c r="E37" s="24"/>
      <c r="F37" s="58">
        <f t="shared" si="1"/>
        <v>3200</v>
      </c>
      <c r="G37" s="63">
        <f t="shared" si="3"/>
        <v>424.71298692680341</v>
      </c>
      <c r="H37" s="62" t="s">
        <v>105</v>
      </c>
      <c r="I37" s="60" t="s">
        <v>6</v>
      </c>
      <c r="K37" s="4"/>
      <c r="L37" s="11"/>
      <c r="M37" s="12"/>
      <c r="N37" s="11"/>
      <c r="O37" s="13"/>
      <c r="P37" s="13"/>
      <c r="Q37" s="13"/>
      <c r="R37" s="13"/>
      <c r="S37" s="13"/>
      <c r="T37" s="21"/>
      <c r="U37" s="16"/>
      <c r="V37" s="16"/>
      <c r="W37" s="16"/>
    </row>
    <row r="38" spans="1:23" s="10" customFormat="1" x14ac:dyDescent="0.2">
      <c r="A38" s="18">
        <v>3232</v>
      </c>
      <c r="B38" s="26">
        <v>142255.45000000001</v>
      </c>
      <c r="C38" s="54">
        <f t="shared" si="0"/>
        <v>18880.542836286415</v>
      </c>
      <c r="D38" s="26" t="s">
        <v>51</v>
      </c>
      <c r="E38" s="26"/>
      <c r="F38" s="54">
        <f t="shared" si="1"/>
        <v>113804.36000000002</v>
      </c>
      <c r="G38" s="26">
        <f>SUM(G39:G40)</f>
        <v>12529.033114340698</v>
      </c>
      <c r="H38" s="74"/>
      <c r="I38" s="18"/>
      <c r="K38" s="4"/>
      <c r="L38" s="15"/>
      <c r="M38" s="30"/>
      <c r="N38" s="11"/>
      <c r="O38" s="13"/>
      <c r="P38" s="13"/>
      <c r="Q38" s="13"/>
      <c r="R38" s="13"/>
      <c r="S38" s="13"/>
      <c r="T38" s="21"/>
      <c r="U38" s="16"/>
      <c r="V38" s="16"/>
      <c r="W38" s="16"/>
    </row>
    <row r="39" spans="1:23" s="10" customFormat="1" ht="15" customHeight="1" x14ac:dyDescent="0.2">
      <c r="A39" s="31">
        <v>32321</v>
      </c>
      <c r="B39" s="57">
        <v>69000</v>
      </c>
      <c r="C39" s="58">
        <f t="shared" si="0"/>
        <v>9157.8737806091976</v>
      </c>
      <c r="D39" s="20" t="s">
        <v>50</v>
      </c>
      <c r="E39" s="20"/>
      <c r="F39" s="58">
        <f t="shared" si="1"/>
        <v>55200</v>
      </c>
      <c r="G39" s="57">
        <f t="shared" ref="G39:G41" si="4">C39/1.25</f>
        <v>7326.2990244873581</v>
      </c>
      <c r="H39" s="61"/>
      <c r="I39" s="60" t="s">
        <v>6</v>
      </c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</row>
    <row r="40" spans="1:23" s="10" customFormat="1" ht="15" customHeight="1" x14ac:dyDescent="0.2">
      <c r="A40" s="34">
        <v>32322</v>
      </c>
      <c r="B40" s="66">
        <v>49000</v>
      </c>
      <c r="C40" s="58">
        <f t="shared" si="0"/>
        <v>6503.4176123166762</v>
      </c>
      <c r="D40" s="23" t="s">
        <v>52</v>
      </c>
      <c r="E40" s="23"/>
      <c r="F40" s="58">
        <f t="shared" si="1"/>
        <v>39200</v>
      </c>
      <c r="G40" s="57">
        <f t="shared" si="4"/>
        <v>5202.7340898533412</v>
      </c>
      <c r="H40" s="77" t="s">
        <v>118</v>
      </c>
      <c r="I40" s="60" t="s">
        <v>6</v>
      </c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</row>
    <row r="41" spans="1:23" ht="15" customHeight="1" x14ac:dyDescent="0.25">
      <c r="A41" s="34">
        <v>32329</v>
      </c>
      <c r="B41" s="66">
        <v>24255.45</v>
      </c>
      <c r="C41" s="58">
        <f t="shared" si="0"/>
        <v>3219.2514433605415</v>
      </c>
      <c r="D41" s="23" t="s">
        <v>54</v>
      </c>
      <c r="E41" s="23"/>
      <c r="F41" s="58">
        <f t="shared" si="1"/>
        <v>19404.36</v>
      </c>
      <c r="G41" s="57">
        <f t="shared" si="4"/>
        <v>2575.4011546884331</v>
      </c>
      <c r="H41" s="77"/>
      <c r="I41" s="60" t="s">
        <v>6</v>
      </c>
    </row>
    <row r="42" spans="1:23" ht="15" customHeight="1" x14ac:dyDescent="0.25">
      <c r="A42" s="32">
        <v>3234</v>
      </c>
      <c r="B42" s="76">
        <v>38000</v>
      </c>
      <c r="C42" s="54">
        <f t="shared" si="0"/>
        <v>5043.4667197557901</v>
      </c>
      <c r="D42" s="32" t="s">
        <v>53</v>
      </c>
      <c r="E42" s="32"/>
      <c r="F42" s="54">
        <f t="shared" si="1"/>
        <v>30400</v>
      </c>
      <c r="G42" s="76">
        <f>SUM(G43:G47)</f>
        <v>4034.773375804632</v>
      </c>
      <c r="H42" s="74"/>
      <c r="I42" s="18"/>
    </row>
    <row r="43" spans="1:23" ht="15" customHeight="1" x14ac:dyDescent="0.25">
      <c r="A43" s="31">
        <v>32341</v>
      </c>
      <c r="B43" s="61">
        <v>6000</v>
      </c>
      <c r="C43" s="58">
        <f t="shared" si="0"/>
        <v>796.33685048775624</v>
      </c>
      <c r="D43" s="31" t="s">
        <v>55</v>
      </c>
      <c r="E43" s="31"/>
      <c r="F43" s="58">
        <f t="shared" si="1"/>
        <v>4800</v>
      </c>
      <c r="G43" s="63">
        <f t="shared" ref="G43:G55" si="5">C43/1.25</f>
        <v>637.06948039020494</v>
      </c>
      <c r="H43" s="62" t="s">
        <v>106</v>
      </c>
      <c r="I43" s="60" t="s">
        <v>6</v>
      </c>
    </row>
    <row r="44" spans="1:23" ht="15" customHeight="1" x14ac:dyDescent="0.25">
      <c r="A44" s="31">
        <v>32342</v>
      </c>
      <c r="B44" s="57">
        <v>7000</v>
      </c>
      <c r="C44" s="58">
        <f t="shared" si="0"/>
        <v>929.05965890238235</v>
      </c>
      <c r="D44" s="31" t="s">
        <v>56</v>
      </c>
      <c r="E44" s="31"/>
      <c r="F44" s="58">
        <f t="shared" si="1"/>
        <v>5600</v>
      </c>
      <c r="G44" s="57">
        <f t="shared" si="5"/>
        <v>743.24772712190588</v>
      </c>
      <c r="H44" s="62" t="s">
        <v>107</v>
      </c>
      <c r="I44" s="60" t="s">
        <v>6</v>
      </c>
    </row>
    <row r="45" spans="1:23" ht="15" customHeight="1" x14ac:dyDescent="0.25">
      <c r="A45" s="31">
        <v>32343</v>
      </c>
      <c r="B45" s="57">
        <v>5000</v>
      </c>
      <c r="C45" s="58">
        <f t="shared" si="0"/>
        <v>663.61404207313024</v>
      </c>
      <c r="D45" s="31" t="s">
        <v>57</v>
      </c>
      <c r="E45" s="31"/>
      <c r="F45" s="58">
        <f t="shared" si="1"/>
        <v>4000</v>
      </c>
      <c r="G45" s="79">
        <f t="shared" si="5"/>
        <v>530.89123365850423</v>
      </c>
      <c r="H45" s="62" t="s">
        <v>107</v>
      </c>
      <c r="I45" s="60" t="s">
        <v>6</v>
      </c>
    </row>
    <row r="46" spans="1:23" ht="15" customHeight="1" x14ac:dyDescent="0.25">
      <c r="A46" s="34">
        <v>32344</v>
      </c>
      <c r="B46" s="57">
        <v>4000</v>
      </c>
      <c r="C46" s="58">
        <f t="shared" si="0"/>
        <v>530.89123365850423</v>
      </c>
      <c r="D46" s="31" t="s">
        <v>58</v>
      </c>
      <c r="E46" s="31"/>
      <c r="F46" s="58">
        <f t="shared" si="1"/>
        <v>3200</v>
      </c>
      <c r="G46" s="57">
        <f>C46/1.25</f>
        <v>424.71298692680341</v>
      </c>
      <c r="H46" s="62" t="s">
        <v>107</v>
      </c>
      <c r="I46" s="60" t="s">
        <v>6</v>
      </c>
    </row>
    <row r="47" spans="1:23" ht="15" customHeight="1" x14ac:dyDescent="0.25">
      <c r="A47" s="34">
        <v>32349</v>
      </c>
      <c r="B47" s="66">
        <v>16000</v>
      </c>
      <c r="C47" s="87">
        <f t="shared" si="0"/>
        <v>2123.5649346340169</v>
      </c>
      <c r="D47" s="33" t="s">
        <v>59</v>
      </c>
      <c r="E47" s="34"/>
      <c r="F47" s="87">
        <f t="shared" si="1"/>
        <v>12800</v>
      </c>
      <c r="G47" s="66">
        <f>C47/1.25</f>
        <v>1698.8519477072136</v>
      </c>
      <c r="H47" s="62" t="s">
        <v>107</v>
      </c>
      <c r="I47" s="65" t="s">
        <v>6</v>
      </c>
    </row>
    <row r="48" spans="1:23" ht="15" customHeight="1" x14ac:dyDescent="0.25">
      <c r="A48" s="32">
        <v>3236</v>
      </c>
      <c r="B48" s="76">
        <v>18700</v>
      </c>
      <c r="C48" s="54">
        <f t="shared" si="0"/>
        <v>2481.9165173535071</v>
      </c>
      <c r="D48" s="32" t="s">
        <v>63</v>
      </c>
      <c r="E48" s="32"/>
      <c r="F48" s="54">
        <f t="shared" si="1"/>
        <v>14960</v>
      </c>
      <c r="G48" s="76">
        <f t="shared" si="5"/>
        <v>1985.5332138828057</v>
      </c>
      <c r="H48" s="74"/>
      <c r="I48" s="18"/>
    </row>
    <row r="49" spans="1:9" ht="15" customHeight="1" x14ac:dyDescent="0.25">
      <c r="A49" s="47">
        <v>32361</v>
      </c>
      <c r="B49" s="80">
        <v>18700</v>
      </c>
      <c r="C49" s="103">
        <f t="shared" si="0"/>
        <v>2481.9165173535071</v>
      </c>
      <c r="D49" s="94" t="s">
        <v>114</v>
      </c>
      <c r="E49" s="94"/>
      <c r="F49" s="103">
        <f t="shared" si="1"/>
        <v>14960</v>
      </c>
      <c r="G49" s="80">
        <f t="shared" si="5"/>
        <v>1985.5332138828057</v>
      </c>
      <c r="H49" s="67" t="s">
        <v>108</v>
      </c>
      <c r="I49" s="65" t="s">
        <v>6</v>
      </c>
    </row>
    <row r="50" spans="1:9" ht="15" customHeight="1" x14ac:dyDescent="0.25">
      <c r="A50" s="32">
        <v>3237</v>
      </c>
      <c r="B50" s="76">
        <v>16000</v>
      </c>
      <c r="C50" s="54">
        <f t="shared" si="0"/>
        <v>2123.5649346340169</v>
      </c>
      <c r="D50" s="35" t="s">
        <v>62</v>
      </c>
      <c r="E50" s="35"/>
      <c r="F50" s="54">
        <f t="shared" si="1"/>
        <v>12800</v>
      </c>
      <c r="G50" s="76">
        <f t="shared" si="5"/>
        <v>1698.8519477072136</v>
      </c>
      <c r="H50" s="74"/>
      <c r="I50" s="18"/>
    </row>
    <row r="51" spans="1:9" ht="15" customHeight="1" x14ac:dyDescent="0.25">
      <c r="A51" s="47">
        <v>32372</v>
      </c>
      <c r="B51" s="80">
        <v>2000</v>
      </c>
      <c r="C51" s="103">
        <f t="shared" si="0"/>
        <v>265.44561682925212</v>
      </c>
      <c r="D51" s="94" t="s">
        <v>115</v>
      </c>
      <c r="E51" s="94"/>
      <c r="F51" s="103">
        <f t="shared" si="1"/>
        <v>1600</v>
      </c>
      <c r="G51" s="80">
        <f t="shared" si="5"/>
        <v>212.3564934634017</v>
      </c>
      <c r="H51" s="108"/>
      <c r="I51" s="60" t="s">
        <v>6</v>
      </c>
    </row>
    <row r="52" spans="1:9" ht="15" customHeight="1" x14ac:dyDescent="0.25">
      <c r="A52" s="47">
        <v>32373</v>
      </c>
      <c r="B52" s="80">
        <v>3000</v>
      </c>
      <c r="C52" s="103">
        <f t="shared" si="0"/>
        <v>398.16842524387812</v>
      </c>
      <c r="D52" s="94" t="s">
        <v>116</v>
      </c>
      <c r="E52" s="94"/>
      <c r="F52" s="103">
        <f t="shared" si="1"/>
        <v>2400</v>
      </c>
      <c r="G52" s="80">
        <f t="shared" si="5"/>
        <v>318.53474019510247</v>
      </c>
      <c r="H52" s="108"/>
      <c r="I52" s="60" t="s">
        <v>6</v>
      </c>
    </row>
    <row r="53" spans="1:9" ht="15" customHeight="1" x14ac:dyDescent="0.25">
      <c r="A53" s="47">
        <v>32379</v>
      </c>
      <c r="B53" s="80">
        <v>10000</v>
      </c>
      <c r="C53" s="103">
        <f t="shared" si="0"/>
        <v>1327.2280841462605</v>
      </c>
      <c r="D53" s="94" t="s">
        <v>117</v>
      </c>
      <c r="E53" s="94"/>
      <c r="F53" s="103">
        <f t="shared" si="1"/>
        <v>8000</v>
      </c>
      <c r="G53" s="80">
        <f t="shared" si="5"/>
        <v>1061.7824673170085</v>
      </c>
      <c r="H53" s="108" t="s">
        <v>119</v>
      </c>
      <c r="I53" s="65" t="s">
        <v>6</v>
      </c>
    </row>
    <row r="54" spans="1:9" ht="15" customHeight="1" x14ac:dyDescent="0.25">
      <c r="A54" s="32">
        <v>3238</v>
      </c>
      <c r="B54" s="76">
        <v>25000</v>
      </c>
      <c r="C54" s="54">
        <f t="shared" si="0"/>
        <v>3318.0702103656513</v>
      </c>
      <c r="D54" s="35" t="s">
        <v>61</v>
      </c>
      <c r="E54" s="35"/>
      <c r="F54" s="54">
        <f t="shared" si="1"/>
        <v>20000</v>
      </c>
      <c r="G54" s="76">
        <f>C54/1.25</f>
        <v>2654.4561682925209</v>
      </c>
      <c r="H54" s="74"/>
      <c r="I54" s="18"/>
    </row>
    <row r="55" spans="1:9" ht="15" customHeight="1" x14ac:dyDescent="0.25">
      <c r="A55" s="31">
        <v>32389</v>
      </c>
      <c r="B55" s="57">
        <v>25000</v>
      </c>
      <c r="C55" s="58">
        <f t="shared" si="0"/>
        <v>3318.0702103656513</v>
      </c>
      <c r="D55" s="20" t="s">
        <v>60</v>
      </c>
      <c r="E55" s="36"/>
      <c r="F55" s="58">
        <f t="shared" si="1"/>
        <v>20000</v>
      </c>
      <c r="G55" s="57">
        <f t="shared" si="5"/>
        <v>2654.4561682925209</v>
      </c>
      <c r="H55" s="62" t="s">
        <v>109</v>
      </c>
      <c r="I55" s="60" t="s">
        <v>6</v>
      </c>
    </row>
    <row r="56" spans="1:9" ht="14.25" customHeight="1" x14ac:dyDescent="0.25">
      <c r="A56" s="32">
        <v>3239</v>
      </c>
      <c r="B56" s="26">
        <v>6000</v>
      </c>
      <c r="C56" s="54">
        <f t="shared" si="0"/>
        <v>796.33685048775624</v>
      </c>
      <c r="D56" s="35" t="s">
        <v>65</v>
      </c>
      <c r="E56" s="35"/>
      <c r="F56" s="54">
        <f t="shared" si="1"/>
        <v>4800</v>
      </c>
      <c r="G56" s="26">
        <f>SUM(G57:G58)</f>
        <v>637.06948039020494</v>
      </c>
      <c r="H56" s="74"/>
      <c r="I56" s="18"/>
    </row>
    <row r="57" spans="1:9" ht="14.25" customHeight="1" x14ac:dyDescent="0.25">
      <c r="A57" s="31">
        <v>32391</v>
      </c>
      <c r="B57" s="57">
        <v>3000</v>
      </c>
      <c r="C57" s="58">
        <f t="shared" si="0"/>
        <v>398.16842524387812</v>
      </c>
      <c r="D57" s="47" t="s">
        <v>66</v>
      </c>
      <c r="E57" s="47"/>
      <c r="F57" s="58">
        <f t="shared" si="1"/>
        <v>2400</v>
      </c>
      <c r="G57" s="80">
        <f t="shared" ref="G57:G82" si="6">C57/1.25</f>
        <v>318.53474019510247</v>
      </c>
      <c r="H57" s="62"/>
      <c r="I57" s="60" t="s">
        <v>6</v>
      </c>
    </row>
    <row r="58" spans="1:9" ht="14.25" customHeight="1" x14ac:dyDescent="0.25">
      <c r="A58" s="31">
        <v>32399</v>
      </c>
      <c r="B58" s="57">
        <v>3000</v>
      </c>
      <c r="C58" s="58">
        <f t="shared" si="0"/>
        <v>398.16842524387812</v>
      </c>
      <c r="D58" s="47" t="s">
        <v>67</v>
      </c>
      <c r="E58" s="47"/>
      <c r="F58" s="58">
        <f t="shared" si="1"/>
        <v>2400</v>
      </c>
      <c r="G58" s="80">
        <f t="shared" si="6"/>
        <v>318.53474019510247</v>
      </c>
      <c r="H58" s="62"/>
      <c r="I58" s="60" t="s">
        <v>6</v>
      </c>
    </row>
    <row r="59" spans="1:9" ht="14.25" customHeight="1" x14ac:dyDescent="0.25">
      <c r="A59" s="96">
        <v>324</v>
      </c>
      <c r="B59" s="97">
        <v>2034.31</v>
      </c>
      <c r="C59" s="81">
        <f t="shared" ref="C59" si="7">SUM(B59/7.5345)</f>
        <v>269.99933638595792</v>
      </c>
      <c r="D59" s="96" t="s">
        <v>68</v>
      </c>
      <c r="E59" s="96"/>
      <c r="F59" s="81">
        <f>SUM(B59*0.8)</f>
        <v>1627.4480000000001</v>
      </c>
      <c r="G59" s="98">
        <f t="shared" si="6"/>
        <v>215.99946910876633</v>
      </c>
      <c r="H59" s="99"/>
      <c r="I59" s="100"/>
    </row>
    <row r="60" spans="1:9" ht="16.5" customHeight="1" x14ac:dyDescent="0.25">
      <c r="A60" s="96">
        <v>329</v>
      </c>
      <c r="B60" s="97">
        <v>27998.2</v>
      </c>
      <c r="C60" s="81">
        <f t="shared" si="0"/>
        <v>3715.9997345543829</v>
      </c>
      <c r="D60" s="96" t="s">
        <v>64</v>
      </c>
      <c r="E60" s="96"/>
      <c r="F60" s="81">
        <f>SUM(B60*0.8)</f>
        <v>22398.560000000001</v>
      </c>
      <c r="G60" s="98">
        <f t="shared" si="6"/>
        <v>2972.7997876435065</v>
      </c>
      <c r="H60" s="99"/>
      <c r="I60" s="100"/>
    </row>
    <row r="61" spans="1:9" ht="16.5" customHeight="1" x14ac:dyDescent="0.25">
      <c r="A61" s="35">
        <v>3293</v>
      </c>
      <c r="B61" s="78">
        <v>19998.2</v>
      </c>
      <c r="C61" s="54">
        <f t="shared" ref="C61" si="8">SUM(B61/7.5345)</f>
        <v>2654.2172672373745</v>
      </c>
      <c r="D61" s="35" t="s">
        <v>69</v>
      </c>
      <c r="E61" s="35"/>
      <c r="F61" s="54">
        <f t="shared" ref="F61" si="9">SUM(B61*0.8)</f>
        <v>15998.560000000001</v>
      </c>
      <c r="G61" s="78">
        <f t="shared" si="6"/>
        <v>2123.3738137898995</v>
      </c>
      <c r="H61" s="55"/>
      <c r="I61" s="53"/>
    </row>
    <row r="62" spans="1:9" ht="14.25" customHeight="1" thickBot="1" x14ac:dyDescent="0.3">
      <c r="A62" s="94">
        <v>32931</v>
      </c>
      <c r="B62" s="95">
        <v>19998.2</v>
      </c>
      <c r="C62" s="103">
        <f t="shared" si="0"/>
        <v>2654.2172672373745</v>
      </c>
      <c r="D62" s="94" t="s">
        <v>69</v>
      </c>
      <c r="E62" s="94"/>
      <c r="F62" s="103">
        <f t="shared" si="1"/>
        <v>15998.560000000001</v>
      </c>
      <c r="G62" s="95">
        <f t="shared" ref="G62:G69" si="10">C62/1.25</f>
        <v>2123.3738137898995</v>
      </c>
      <c r="H62" s="101"/>
      <c r="I62" s="102" t="s">
        <v>6</v>
      </c>
    </row>
    <row r="63" spans="1:9" ht="33" customHeight="1" thickBot="1" x14ac:dyDescent="0.3">
      <c r="A63" s="126" t="s">
        <v>0</v>
      </c>
      <c r="B63" s="127" t="s">
        <v>15</v>
      </c>
      <c r="C63" s="127" t="s">
        <v>16</v>
      </c>
      <c r="D63" s="128" t="s">
        <v>1</v>
      </c>
      <c r="E63" s="129" t="s">
        <v>2</v>
      </c>
      <c r="F63" s="129" t="s">
        <v>17</v>
      </c>
      <c r="G63" s="129" t="s">
        <v>18</v>
      </c>
      <c r="H63" s="130" t="s">
        <v>3</v>
      </c>
      <c r="I63" s="131" t="s">
        <v>4</v>
      </c>
    </row>
    <row r="64" spans="1:9" ht="14.25" customHeight="1" x14ac:dyDescent="0.25">
      <c r="A64" s="35">
        <v>3294</v>
      </c>
      <c r="B64" s="78">
        <v>1000</v>
      </c>
      <c r="C64" s="54">
        <f t="shared" ref="C64:C65" si="11">SUM(B64/7.5345)</f>
        <v>132.72280841462606</v>
      </c>
      <c r="D64" s="35" t="s">
        <v>70</v>
      </c>
      <c r="E64" s="35"/>
      <c r="F64" s="54">
        <f t="shared" ref="F64:F65" si="12">SUM(B64*0.8)</f>
        <v>800</v>
      </c>
      <c r="G64" s="78">
        <f t="shared" ref="G64:G66" si="13">C64/1.25</f>
        <v>106.17824673170085</v>
      </c>
      <c r="H64" s="55"/>
      <c r="I64" s="53"/>
    </row>
    <row r="65" spans="1:9" ht="14.25" customHeight="1" x14ac:dyDescent="0.25">
      <c r="A65" s="114">
        <v>32941</v>
      </c>
      <c r="B65" s="110">
        <v>1000</v>
      </c>
      <c r="C65" s="109">
        <f t="shared" si="11"/>
        <v>132.72280841462606</v>
      </c>
      <c r="D65" s="114" t="s">
        <v>71</v>
      </c>
      <c r="E65" s="114"/>
      <c r="F65" s="87">
        <f t="shared" si="12"/>
        <v>800</v>
      </c>
      <c r="G65" s="110">
        <f t="shared" si="13"/>
        <v>106.17824673170085</v>
      </c>
      <c r="H65" s="115"/>
      <c r="I65" s="65" t="s">
        <v>6</v>
      </c>
    </row>
    <row r="66" spans="1:9" ht="14.25" customHeight="1" x14ac:dyDescent="0.25">
      <c r="A66" s="35">
        <v>3295</v>
      </c>
      <c r="B66" s="78">
        <v>1000</v>
      </c>
      <c r="C66" s="71">
        <f t="shared" si="0"/>
        <v>132.72280841462606</v>
      </c>
      <c r="D66" s="35" t="s">
        <v>73</v>
      </c>
      <c r="E66" s="35"/>
      <c r="F66" s="71">
        <f t="shared" si="1"/>
        <v>800</v>
      </c>
      <c r="G66" s="78">
        <f t="shared" si="13"/>
        <v>106.17824673170085</v>
      </c>
      <c r="H66" s="55"/>
      <c r="I66" s="53"/>
    </row>
    <row r="67" spans="1:9" ht="14.25" customHeight="1" x14ac:dyDescent="0.25">
      <c r="A67" s="94">
        <v>32959</v>
      </c>
      <c r="B67" s="95">
        <v>1000</v>
      </c>
      <c r="C67" s="58">
        <f t="shared" si="0"/>
        <v>132.72280841462606</v>
      </c>
      <c r="D67" s="94" t="s">
        <v>72</v>
      </c>
      <c r="E67" s="94"/>
      <c r="F67" s="58">
        <f t="shared" si="1"/>
        <v>800</v>
      </c>
      <c r="G67" s="95">
        <f>C66/1.25</f>
        <v>106.17824673170085</v>
      </c>
      <c r="H67" s="101"/>
      <c r="I67" s="60" t="s">
        <v>6</v>
      </c>
    </row>
    <row r="68" spans="1:9" ht="14.25" customHeight="1" x14ac:dyDescent="0.25">
      <c r="A68" s="35">
        <v>3299</v>
      </c>
      <c r="B68" s="78">
        <v>6000</v>
      </c>
      <c r="C68" s="54">
        <f t="shared" si="0"/>
        <v>796.33685048775624</v>
      </c>
      <c r="D68" s="35" t="s">
        <v>64</v>
      </c>
      <c r="E68" s="35"/>
      <c r="F68" s="54">
        <f t="shared" si="1"/>
        <v>4800</v>
      </c>
      <c r="G68" s="78">
        <f t="shared" si="10"/>
        <v>637.06948039020494</v>
      </c>
      <c r="H68" s="55"/>
      <c r="I68" s="53"/>
    </row>
    <row r="69" spans="1:9" ht="14.25" customHeight="1" x14ac:dyDescent="0.25">
      <c r="A69" s="94">
        <v>32991</v>
      </c>
      <c r="B69" s="95">
        <v>3000</v>
      </c>
      <c r="C69" s="103">
        <f t="shared" si="0"/>
        <v>398.16842524387812</v>
      </c>
      <c r="D69" s="94" t="s">
        <v>74</v>
      </c>
      <c r="E69" s="94"/>
      <c r="F69" s="103">
        <f t="shared" si="1"/>
        <v>2400</v>
      </c>
      <c r="G69" s="95">
        <f t="shared" si="10"/>
        <v>318.53474019510247</v>
      </c>
      <c r="H69" s="101"/>
      <c r="I69" s="60" t="s">
        <v>6</v>
      </c>
    </row>
    <row r="70" spans="1:9" ht="14.25" customHeight="1" x14ac:dyDescent="0.25">
      <c r="A70" s="94">
        <v>32999</v>
      </c>
      <c r="B70" s="95">
        <v>3000</v>
      </c>
      <c r="C70" s="103">
        <f t="shared" si="0"/>
        <v>398.16842524387812</v>
      </c>
      <c r="D70" s="94" t="s">
        <v>75</v>
      </c>
      <c r="E70" s="94"/>
      <c r="F70" s="103">
        <f t="shared" si="1"/>
        <v>2400</v>
      </c>
      <c r="G70" s="95">
        <f t="shared" si="6"/>
        <v>318.53474019510247</v>
      </c>
      <c r="H70" s="101"/>
      <c r="I70" s="104" t="s">
        <v>6</v>
      </c>
    </row>
    <row r="71" spans="1:9" ht="14.25" customHeight="1" x14ac:dyDescent="0.25">
      <c r="A71" s="105">
        <v>343</v>
      </c>
      <c r="B71" s="75">
        <v>15069</v>
      </c>
      <c r="C71" s="52">
        <f t="shared" ref="C71" si="14">SUM(B71/7.5345)</f>
        <v>2000</v>
      </c>
      <c r="D71" s="105" t="s">
        <v>77</v>
      </c>
      <c r="E71" s="105"/>
      <c r="F71" s="52">
        <f t="shared" ref="F71" si="15">SUM(B71*0.8)</f>
        <v>12055.2</v>
      </c>
      <c r="G71" s="75">
        <f t="shared" ref="G71" si="16">C71/1.25</f>
        <v>1600</v>
      </c>
      <c r="H71" s="9"/>
      <c r="I71" s="9"/>
    </row>
    <row r="72" spans="1:9" ht="14.25" customHeight="1" x14ac:dyDescent="0.25">
      <c r="A72" s="47">
        <v>3431</v>
      </c>
      <c r="B72" s="80">
        <v>10000</v>
      </c>
      <c r="C72" s="103">
        <f t="shared" si="0"/>
        <v>1327.2280841462605</v>
      </c>
      <c r="D72" s="47" t="s">
        <v>76</v>
      </c>
      <c r="E72" s="47"/>
      <c r="F72" s="103">
        <f t="shared" si="1"/>
        <v>8000</v>
      </c>
      <c r="G72" s="80">
        <f t="shared" si="6"/>
        <v>1061.7824673170085</v>
      </c>
      <c r="H72" s="104" t="s">
        <v>110</v>
      </c>
      <c r="I72" s="104" t="s">
        <v>6</v>
      </c>
    </row>
    <row r="73" spans="1:9" ht="14.25" customHeight="1" x14ac:dyDescent="0.25">
      <c r="A73" s="47">
        <v>3433</v>
      </c>
      <c r="B73" s="80">
        <v>5069</v>
      </c>
      <c r="C73" s="103">
        <f t="shared" ref="C73:C74" si="17">SUM(B73/7.5345)</f>
        <v>672.77191585373942</v>
      </c>
      <c r="D73" s="47" t="s">
        <v>78</v>
      </c>
      <c r="E73" s="47"/>
      <c r="F73" s="103">
        <f t="shared" ref="F73:F74" si="18">SUM(B73*0.8)</f>
        <v>4055.2000000000003</v>
      </c>
      <c r="G73" s="80">
        <f t="shared" ref="G73:G74" si="19">C73/1.25</f>
        <v>538.21753268299153</v>
      </c>
      <c r="H73" s="104"/>
      <c r="I73" s="104" t="s">
        <v>6</v>
      </c>
    </row>
    <row r="74" spans="1:9" ht="14.25" customHeight="1" x14ac:dyDescent="0.25">
      <c r="A74" s="119">
        <v>422</v>
      </c>
      <c r="B74" s="120">
        <v>9041.4</v>
      </c>
      <c r="C74" s="118">
        <f t="shared" si="17"/>
        <v>1199.9999999999998</v>
      </c>
      <c r="D74" s="119" t="s">
        <v>82</v>
      </c>
      <c r="E74" s="121"/>
      <c r="F74" s="118">
        <f t="shared" si="18"/>
        <v>7233.12</v>
      </c>
      <c r="G74" s="122">
        <f t="shared" si="19"/>
        <v>959.99999999999977</v>
      </c>
      <c r="H74" s="123"/>
      <c r="I74" s="124"/>
    </row>
    <row r="75" spans="1:9" ht="14.25" customHeight="1" x14ac:dyDescent="0.25">
      <c r="A75" s="32">
        <v>4221</v>
      </c>
      <c r="B75" s="64">
        <v>5041.41</v>
      </c>
      <c r="C75" s="54">
        <f t="shared" si="0"/>
        <v>669.11009356957993</v>
      </c>
      <c r="D75" s="32" t="s">
        <v>83</v>
      </c>
      <c r="E75" s="125"/>
      <c r="F75" s="54">
        <f t="shared" si="1"/>
        <v>4033.1280000000002</v>
      </c>
      <c r="G75" s="73">
        <f t="shared" si="6"/>
        <v>535.28807485566392</v>
      </c>
      <c r="H75" s="74"/>
      <c r="I75" s="18"/>
    </row>
    <row r="76" spans="1:9" ht="14.25" customHeight="1" x14ac:dyDescent="0.25">
      <c r="A76" s="37">
        <v>42211</v>
      </c>
      <c r="B76" s="82">
        <v>5041.41</v>
      </c>
      <c r="C76" s="103">
        <f t="shared" si="0"/>
        <v>669.11009356957993</v>
      </c>
      <c r="D76" s="37" t="s">
        <v>88</v>
      </c>
      <c r="E76" s="38"/>
      <c r="F76" s="103">
        <f t="shared" si="1"/>
        <v>4033.1280000000002</v>
      </c>
      <c r="G76" s="83">
        <f t="shared" si="6"/>
        <v>535.28807485566392</v>
      </c>
      <c r="H76" s="84" t="s">
        <v>111</v>
      </c>
      <c r="I76" s="39" t="s">
        <v>6</v>
      </c>
    </row>
    <row r="77" spans="1:9" ht="14.25" customHeight="1" x14ac:dyDescent="0.25">
      <c r="A77" s="37">
        <v>42212</v>
      </c>
      <c r="B77" s="85">
        <v>4000</v>
      </c>
      <c r="C77" s="103">
        <f t="shared" si="0"/>
        <v>530.89123365850423</v>
      </c>
      <c r="D77" s="36" t="s">
        <v>83</v>
      </c>
      <c r="E77" s="36"/>
      <c r="F77" s="103">
        <f t="shared" si="1"/>
        <v>3200</v>
      </c>
      <c r="G77" s="85">
        <f t="shared" si="6"/>
        <v>424.71298692680341</v>
      </c>
      <c r="H77" s="84" t="s">
        <v>112</v>
      </c>
      <c r="I77" s="39" t="s">
        <v>6</v>
      </c>
    </row>
    <row r="78" spans="1:9" ht="14.25" customHeight="1" x14ac:dyDescent="0.25">
      <c r="A78" s="32">
        <v>4224</v>
      </c>
      <c r="B78" s="64"/>
      <c r="C78" s="54">
        <f t="shared" ref="C78:C80" si="20">SUM(B78/7.5345)</f>
        <v>0</v>
      </c>
      <c r="D78" s="32" t="s">
        <v>84</v>
      </c>
      <c r="E78" s="125"/>
      <c r="F78" s="54">
        <f t="shared" si="1"/>
        <v>0</v>
      </c>
      <c r="G78" s="76">
        <f t="shared" si="6"/>
        <v>0</v>
      </c>
      <c r="H78" s="74"/>
      <c r="I78" s="18"/>
    </row>
    <row r="79" spans="1:9" ht="14.25" customHeight="1" x14ac:dyDescent="0.25">
      <c r="A79" s="47">
        <v>4225</v>
      </c>
      <c r="B79" s="116"/>
      <c r="C79" s="58"/>
      <c r="D79" s="47" t="s">
        <v>85</v>
      </c>
      <c r="E79" s="117"/>
      <c r="F79" s="58">
        <f t="shared" si="1"/>
        <v>0</v>
      </c>
      <c r="G79" s="85">
        <f t="shared" si="6"/>
        <v>0</v>
      </c>
      <c r="H79" s="108"/>
      <c r="I79" s="39" t="s">
        <v>6</v>
      </c>
    </row>
    <row r="80" spans="1:9" ht="14.25" customHeight="1" x14ac:dyDescent="0.25">
      <c r="A80" s="119">
        <v>424</v>
      </c>
      <c r="B80" s="120">
        <v>4460.42</v>
      </c>
      <c r="C80" s="118">
        <f t="shared" si="20"/>
        <v>591.99946910876633</v>
      </c>
      <c r="D80" s="119" t="s">
        <v>86</v>
      </c>
      <c r="E80" s="121"/>
      <c r="F80" s="118">
        <f t="shared" si="1"/>
        <v>3568.3360000000002</v>
      </c>
      <c r="G80" s="98">
        <f t="shared" si="6"/>
        <v>473.59957528701307</v>
      </c>
      <c r="H80" s="123"/>
      <c r="I80" s="124"/>
    </row>
    <row r="81" spans="1:12" ht="14.25" customHeight="1" x14ac:dyDescent="0.25">
      <c r="A81" s="32">
        <v>4224</v>
      </c>
      <c r="B81" s="64">
        <v>4460.42</v>
      </c>
      <c r="C81" s="54">
        <f t="shared" ref="C81" si="21">SUM(B81/7.5345)</f>
        <v>591.99946910876633</v>
      </c>
      <c r="D81" s="32" t="s">
        <v>87</v>
      </c>
      <c r="E81" s="125"/>
      <c r="F81" s="54">
        <f t="shared" si="1"/>
        <v>3568.3360000000002</v>
      </c>
      <c r="G81" s="76">
        <f t="shared" si="6"/>
        <v>473.59957528701307</v>
      </c>
      <c r="H81" s="74"/>
      <c r="I81" s="18"/>
    </row>
    <row r="82" spans="1:12" ht="14.25" customHeight="1" x14ac:dyDescent="0.25">
      <c r="A82" s="37">
        <v>42411</v>
      </c>
      <c r="B82" s="82">
        <v>4460.42</v>
      </c>
      <c r="C82" s="58">
        <f t="shared" si="0"/>
        <v>591.99946910876633</v>
      </c>
      <c r="D82" s="37" t="s">
        <v>87</v>
      </c>
      <c r="E82" s="38"/>
      <c r="F82" s="58">
        <f t="shared" si="1"/>
        <v>3568.3360000000002</v>
      </c>
      <c r="G82" s="85">
        <f t="shared" si="6"/>
        <v>473.59957528701307</v>
      </c>
      <c r="H82" s="84" t="s">
        <v>113</v>
      </c>
      <c r="I82" s="39" t="s">
        <v>10</v>
      </c>
    </row>
    <row r="83" spans="1:12" ht="11.25" customHeight="1" x14ac:dyDescent="0.25">
      <c r="A83" s="40"/>
      <c r="B83" s="40"/>
      <c r="C83" s="41"/>
      <c r="D83" s="42"/>
      <c r="E83" s="42"/>
      <c r="F83" s="42"/>
      <c r="G83" s="41"/>
      <c r="H83" s="43"/>
      <c r="I83" s="44"/>
      <c r="L83" s="45"/>
    </row>
    <row r="84" spans="1:12" x14ac:dyDescent="0.25">
      <c r="A84" s="40" t="s">
        <v>79</v>
      </c>
      <c r="B84" s="40"/>
      <c r="C84" s="41"/>
      <c r="D84" s="40"/>
      <c r="E84" s="40"/>
      <c r="F84" s="40"/>
      <c r="G84" s="41"/>
      <c r="H84" s="43"/>
      <c r="I84" s="43"/>
      <c r="L84" s="45"/>
    </row>
    <row r="85" spans="1:12" x14ac:dyDescent="0.25">
      <c r="A85" s="40" t="s">
        <v>120</v>
      </c>
      <c r="B85" s="40"/>
      <c r="C85" s="41"/>
      <c r="D85" s="40"/>
      <c r="E85" s="40"/>
      <c r="F85" s="40"/>
      <c r="G85" s="41"/>
      <c r="H85" s="43"/>
      <c r="I85" s="43"/>
      <c r="L85" s="45"/>
    </row>
    <row r="86" spans="1:12" ht="9.75" customHeight="1" x14ac:dyDescent="0.25">
      <c r="A86" s="10"/>
      <c r="B86" s="10"/>
      <c r="C86" s="10"/>
      <c r="D86" s="106"/>
      <c r="E86" s="106"/>
      <c r="F86" s="106"/>
      <c r="G86" s="106"/>
      <c r="H86" s="106"/>
      <c r="I86" s="106"/>
      <c r="L86" s="45"/>
    </row>
    <row r="87" spans="1:12" x14ac:dyDescent="0.25">
      <c r="A87" s="106" t="s">
        <v>80</v>
      </c>
      <c r="B87" s="106"/>
      <c r="C87" s="10"/>
      <c r="D87" s="106"/>
      <c r="E87" s="106"/>
      <c r="F87" s="106"/>
      <c r="G87" s="106"/>
      <c r="H87" s="106"/>
      <c r="I87" s="106"/>
      <c r="L87" s="45"/>
    </row>
    <row r="88" spans="1:12" x14ac:dyDescent="0.25">
      <c r="A88" s="106" t="s">
        <v>81</v>
      </c>
      <c r="B88" s="106"/>
      <c r="C88" s="10"/>
      <c r="D88" s="106"/>
      <c r="E88" s="106"/>
      <c r="F88" s="106"/>
      <c r="G88" s="106"/>
      <c r="H88" s="106"/>
      <c r="I88" s="106"/>
      <c r="L88" s="45"/>
    </row>
    <row r="89" spans="1:12" x14ac:dyDescent="0.25">
      <c r="A89" s="10"/>
      <c r="B89" s="10"/>
      <c r="C89" s="10"/>
      <c r="D89" s="106"/>
      <c r="E89" s="106"/>
      <c r="F89" s="106"/>
      <c r="G89" s="106" t="s">
        <v>23</v>
      </c>
      <c r="H89" s="106"/>
      <c r="I89" s="106"/>
    </row>
    <row r="90" spans="1:12" x14ac:dyDescent="0.25">
      <c r="A90" s="10"/>
      <c r="B90" s="10"/>
      <c r="C90" s="10"/>
      <c r="D90" s="106"/>
      <c r="E90" s="106"/>
      <c r="F90" s="106"/>
      <c r="G90" s="106" t="s">
        <v>24</v>
      </c>
      <c r="H90" s="106"/>
      <c r="I90" s="106"/>
    </row>
    <row r="91" spans="1:12" x14ac:dyDescent="0.25">
      <c r="A91" s="10"/>
      <c r="B91" s="10"/>
      <c r="C91" s="10"/>
      <c r="D91" s="106"/>
      <c r="E91" s="106"/>
      <c r="F91" s="106"/>
      <c r="G91" s="107"/>
      <c r="H91" s="106"/>
      <c r="I91" s="106"/>
    </row>
    <row r="100" spans="1:3" x14ac:dyDescent="0.25">
      <c r="A100"/>
      <c r="B100"/>
      <c r="C100"/>
    </row>
    <row r="101" spans="1:3" x14ac:dyDescent="0.25">
      <c r="A101"/>
      <c r="B101"/>
      <c r="C101"/>
    </row>
    <row r="103" spans="1:3" x14ac:dyDescent="0.25">
      <c r="A103"/>
      <c r="B103"/>
      <c r="C103"/>
    </row>
    <row r="104" spans="1:3" x14ac:dyDescent="0.25">
      <c r="A104"/>
      <c r="B104"/>
      <c r="C104"/>
    </row>
    <row r="105" spans="1:3" x14ac:dyDescent="0.25">
      <c r="A105"/>
      <c r="B105"/>
      <c r="C105"/>
    </row>
    <row r="106" spans="1:3" x14ac:dyDescent="0.25">
      <c r="A106"/>
      <c r="B106"/>
      <c r="C106"/>
    </row>
    <row r="109" spans="1:3" x14ac:dyDescent="0.25">
      <c r="A109"/>
      <c r="B109"/>
      <c r="C109"/>
    </row>
    <row r="110" spans="1:3" x14ac:dyDescent="0.25">
      <c r="A110"/>
      <c r="B110"/>
      <c r="C110"/>
    </row>
    <row r="111" spans="1:3" x14ac:dyDescent="0.25">
      <c r="A111"/>
      <c r="B111"/>
      <c r="C111"/>
    </row>
    <row r="112" spans="1:3" x14ac:dyDescent="0.25">
      <c r="A112"/>
      <c r="B112"/>
      <c r="C112"/>
    </row>
    <row r="113" spans="1:3" x14ac:dyDescent="0.25">
      <c r="A113"/>
      <c r="B113"/>
      <c r="C113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9" spans="1:3" x14ac:dyDescent="0.25">
      <c r="A119"/>
      <c r="B119"/>
      <c r="C119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2022-12-29T07:46:36Z</cp:lastPrinted>
  <dcterms:created xsi:type="dcterms:W3CDTF">2019-04-03T07:27:48Z</dcterms:created>
  <dcterms:modified xsi:type="dcterms:W3CDTF">2022-12-29T07:47:06Z</dcterms:modified>
</cp:coreProperties>
</file>